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92.168.1.131\内勤\009_ＩＴ推進チーム\ガリバー\ＮＥＷ請求書\"/>
    </mc:Choice>
  </mc:AlternateContent>
  <bookViews>
    <workbookView xWindow="0" yWindow="0" windowWidth="23040" windowHeight="9240"/>
  </bookViews>
  <sheets>
    <sheet name="ご入力シート" sheetId="1" r:id="rId1"/>
    <sheet name="内訳シート" sheetId="10" r:id="rId2"/>
    <sheet name="請求書（丸亀記入シート）" sheetId="8" r:id="rId3"/>
    <sheet name="まとめデータ用" sheetId="11" r:id="rId4"/>
  </sheets>
  <definedNames>
    <definedName name="_xlnm.Print_Area" localSheetId="0">ご入力シート!$A$1:$BX$30</definedName>
    <definedName name="_xlnm.Print_Area" localSheetId="2">'請求書（丸亀記入シート）'!$A$1:$BX$29</definedName>
    <definedName name="_xlnm.Print_Area" localSheetId="1">内訳シート!$A$1:$BX$58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3" i="10" l="1"/>
  <c r="R18" i="8" l="1"/>
  <c r="R20" i="1" l="1"/>
  <c r="AI11" i="1"/>
  <c r="AI12" i="1"/>
  <c r="AP57" i="10"/>
  <c r="AP56" i="10"/>
  <c r="AP55" i="10"/>
  <c r="AP54" i="10"/>
  <c r="AP53" i="10"/>
  <c r="AP52" i="10"/>
  <c r="AP51" i="10"/>
  <c r="AP50" i="10"/>
  <c r="AP49" i="10"/>
  <c r="AP48" i="10"/>
  <c r="AP47" i="10"/>
  <c r="AP46" i="10"/>
  <c r="AP45" i="10"/>
  <c r="AP44" i="10"/>
  <c r="AP43" i="10"/>
  <c r="AP42" i="10"/>
  <c r="AP41" i="10"/>
  <c r="AP40" i="10"/>
  <c r="AP39" i="10"/>
  <c r="AP38" i="10"/>
  <c r="AP37" i="10"/>
  <c r="AP36" i="10"/>
  <c r="AP35" i="10"/>
  <c r="AP34" i="10"/>
  <c r="AP33" i="10"/>
  <c r="AP32" i="10"/>
  <c r="AP28" i="10"/>
  <c r="AP27" i="10"/>
  <c r="AP26" i="10"/>
  <c r="AP25" i="10"/>
  <c r="AP24" i="10"/>
  <c r="AP23" i="10"/>
  <c r="AP22" i="10"/>
  <c r="AP21" i="10"/>
  <c r="AP20" i="10"/>
  <c r="AP19" i="10"/>
  <c r="AP18" i="10"/>
  <c r="AP17" i="10"/>
  <c r="AP16" i="10"/>
  <c r="AP15" i="10"/>
  <c r="AP14" i="10"/>
  <c r="AP13" i="10"/>
  <c r="AP12" i="10"/>
  <c r="AP11" i="10"/>
  <c r="AP10" i="10"/>
  <c r="AP9" i="10"/>
  <c r="AP8" i="10"/>
  <c r="AP7" i="10"/>
  <c r="AP6" i="10"/>
  <c r="AP5" i="10"/>
  <c r="AP4" i="10"/>
  <c r="AX16" i="8" l="1"/>
  <c r="AH4" i="8"/>
  <c r="AA4" i="8"/>
  <c r="BF19" i="1"/>
  <c r="AC21" i="8" l="1"/>
  <c r="R21" i="8"/>
  <c r="W7" i="8" l="1"/>
  <c r="R19" i="8"/>
  <c r="R22" i="8"/>
  <c r="R25" i="1"/>
  <c r="AA1" i="8" l="1"/>
  <c r="E7" i="8" l="1"/>
  <c r="I1" i="11" l="1"/>
  <c r="G1" i="11"/>
  <c r="A1" i="11" l="1"/>
  <c r="B1" i="11"/>
  <c r="M1" i="11"/>
  <c r="L1" i="11"/>
  <c r="Y11" i="1" l="1"/>
  <c r="Y12" i="1"/>
  <c r="J10" i="1" l="1"/>
  <c r="C1" i="11" s="1"/>
  <c r="AB10" i="1"/>
  <c r="O1" i="11" l="1"/>
  <c r="AX12" i="8" l="1"/>
  <c r="BL11" i="8"/>
  <c r="AX11" i="8"/>
  <c r="O23" i="8" l="1"/>
  <c r="R24" i="8"/>
  <c r="AC24" i="8" l="1"/>
  <c r="AC19" i="8"/>
  <c r="BP21" i="8"/>
  <c r="BP18" i="8"/>
  <c r="BP25" i="8"/>
  <c r="BP19" i="8"/>
  <c r="BP22" i="8"/>
  <c r="BP16" i="8"/>
  <c r="AC18" i="8"/>
  <c r="R23" i="8" l="1"/>
  <c r="AC23" i="8" s="1"/>
  <c r="AC22" i="8"/>
  <c r="R20" i="8" l="1"/>
  <c r="BY57" i="10"/>
  <c r="BZ57" i="10" s="1"/>
  <c r="AA57" i="10"/>
  <c r="BY56" i="10"/>
  <c r="BZ56" i="10" s="1"/>
  <c r="AA56" i="10"/>
  <c r="BY55" i="10"/>
  <c r="BZ55" i="10" s="1"/>
  <c r="AA55" i="10"/>
  <c r="BY54" i="10"/>
  <c r="BZ54" i="10" s="1"/>
  <c r="AA54" i="10"/>
  <c r="BY53" i="10"/>
  <c r="BZ53" i="10" s="1"/>
  <c r="AA53" i="10"/>
  <c r="BY52" i="10"/>
  <c r="BZ52" i="10" s="1"/>
  <c r="AA52" i="10"/>
  <c r="BY51" i="10"/>
  <c r="BZ51" i="10" s="1"/>
  <c r="AA51" i="10"/>
  <c r="BY50" i="10"/>
  <c r="BZ50" i="10" s="1"/>
  <c r="AA50" i="10"/>
  <c r="BY49" i="10"/>
  <c r="BZ49" i="10" s="1"/>
  <c r="AA49" i="10"/>
  <c r="BY48" i="10"/>
  <c r="BZ48" i="10" s="1"/>
  <c r="AA48" i="10"/>
  <c r="BY47" i="10"/>
  <c r="BZ47" i="10" s="1"/>
  <c r="AA47" i="10"/>
  <c r="BY46" i="10"/>
  <c r="BZ46" i="10" s="1"/>
  <c r="AA46" i="10"/>
  <c r="BY45" i="10"/>
  <c r="BZ45" i="10" s="1"/>
  <c r="AA45" i="10"/>
  <c r="BY44" i="10"/>
  <c r="AA44" i="10"/>
  <c r="BY43" i="10"/>
  <c r="BZ43" i="10" s="1"/>
  <c r="AA43" i="10"/>
  <c r="BY42" i="10"/>
  <c r="BZ42" i="10" s="1"/>
  <c r="AA42" i="10"/>
  <c r="BY41" i="10"/>
  <c r="BZ41" i="10" s="1"/>
  <c r="AA41" i="10"/>
  <c r="BY40" i="10"/>
  <c r="BZ40" i="10" s="1"/>
  <c r="AA40" i="10"/>
  <c r="BY39" i="10"/>
  <c r="BZ39" i="10" s="1"/>
  <c r="AA39" i="10"/>
  <c r="BY38" i="10"/>
  <c r="BZ38" i="10" s="1"/>
  <c r="AA38" i="10"/>
  <c r="BY37" i="10"/>
  <c r="BZ37" i="10" s="1"/>
  <c r="AA37" i="10"/>
  <c r="BY36" i="10"/>
  <c r="BZ36" i="10" s="1"/>
  <c r="AA36" i="10"/>
  <c r="BY35" i="10"/>
  <c r="BZ35" i="10" s="1"/>
  <c r="AA35" i="10"/>
  <c r="BY34" i="10"/>
  <c r="BZ34" i="10" s="1"/>
  <c r="AA34" i="10"/>
  <c r="BY33" i="10"/>
  <c r="BZ33" i="10" s="1"/>
  <c r="AA33" i="10"/>
  <c r="BY32" i="10"/>
  <c r="BZ32" i="10" s="1"/>
  <c r="AA32" i="10"/>
  <c r="BY28" i="10"/>
  <c r="BZ28" i="10" s="1"/>
  <c r="AA28" i="10"/>
  <c r="BY27" i="10"/>
  <c r="BZ27" i="10" s="1"/>
  <c r="AA27" i="10"/>
  <c r="BY26" i="10"/>
  <c r="BZ26" i="10" s="1"/>
  <c r="AA26" i="10"/>
  <c r="BY25" i="10"/>
  <c r="BZ25" i="10" s="1"/>
  <c r="AA25" i="10"/>
  <c r="BY24" i="10"/>
  <c r="BZ24" i="10" s="1"/>
  <c r="AA24" i="10"/>
  <c r="BY23" i="10"/>
  <c r="BZ23" i="10" s="1"/>
  <c r="AA23" i="10"/>
  <c r="BY22" i="10"/>
  <c r="BZ22" i="10" s="1"/>
  <c r="AA22" i="10"/>
  <c r="BY21" i="10"/>
  <c r="BZ21" i="10" s="1"/>
  <c r="AA21" i="10"/>
  <c r="BY20" i="10"/>
  <c r="BZ20" i="10" s="1"/>
  <c r="AA20" i="10"/>
  <c r="BY19" i="10"/>
  <c r="BZ19" i="10" s="1"/>
  <c r="AA19" i="10"/>
  <c r="BY18" i="10"/>
  <c r="BZ18" i="10" s="1"/>
  <c r="AA18" i="10"/>
  <c r="BY17" i="10"/>
  <c r="BZ17" i="10" s="1"/>
  <c r="AA17" i="10"/>
  <c r="BY16" i="10"/>
  <c r="BZ16" i="10" s="1"/>
  <c r="AA16" i="10"/>
  <c r="BY15" i="10"/>
  <c r="BZ15" i="10" s="1"/>
  <c r="AA15" i="10"/>
  <c r="BY14" i="10"/>
  <c r="BZ14" i="10" s="1"/>
  <c r="AA14" i="10"/>
  <c r="BZ13" i="10"/>
  <c r="BY13" i="10"/>
  <c r="AA13" i="10"/>
  <c r="BY12" i="10"/>
  <c r="BZ12" i="10" s="1"/>
  <c r="AA12" i="10"/>
  <c r="BY11" i="10"/>
  <c r="BZ11" i="10" s="1"/>
  <c r="AA11" i="10"/>
  <c r="BY10" i="10"/>
  <c r="BZ10" i="10" s="1"/>
  <c r="AA10" i="10"/>
  <c r="BY9" i="10"/>
  <c r="BZ9" i="10" s="1"/>
  <c r="AA9" i="10"/>
  <c r="BY8" i="10"/>
  <c r="BZ8" i="10" s="1"/>
  <c r="AA8" i="10"/>
  <c r="BY7" i="10"/>
  <c r="BZ7" i="10" s="1"/>
  <c r="AA7" i="10"/>
  <c r="BY6" i="10"/>
  <c r="BZ6" i="10" s="1"/>
  <c r="AA6" i="10"/>
  <c r="BY5" i="10"/>
  <c r="BZ5" i="10" s="1"/>
  <c r="AA5" i="10"/>
  <c r="BY4" i="10"/>
  <c r="BZ4" i="10" s="1"/>
  <c r="AA4" i="10"/>
  <c r="BY3" i="10"/>
  <c r="BZ3" i="10" s="1"/>
  <c r="AA3" i="10"/>
  <c r="AC20" i="8" l="1"/>
  <c r="BZ25" i="8"/>
  <c r="AP58" i="10"/>
  <c r="BZ58" i="10" s="1"/>
  <c r="R25" i="8"/>
  <c r="AC25" i="8" s="1"/>
  <c r="AP29" i="10"/>
  <c r="BY58" i="10"/>
  <c r="BY29" i="10"/>
  <c r="BZ44" i="10"/>
  <c r="F2" i="8"/>
  <c r="BZ29" i="10" l="1"/>
  <c r="M16" i="8" l="1"/>
  <c r="T15" i="8"/>
  <c r="T14" i="8"/>
  <c r="G15" i="8"/>
  <c r="F14" i="8"/>
  <c r="AI12" i="8"/>
  <c r="AI11" i="8"/>
  <c r="Y12" i="8"/>
  <c r="Y11" i="8"/>
  <c r="AB10" i="8"/>
  <c r="AX8" i="8"/>
  <c r="AX6" i="8"/>
  <c r="BI4" i="8"/>
  <c r="AX4" i="8"/>
  <c r="BE23" i="8" l="1"/>
  <c r="BE20" i="8"/>
  <c r="BP20" i="8" s="1"/>
  <c r="F1" i="11" l="1"/>
  <c r="BP23" i="8"/>
  <c r="BE24" i="8"/>
  <c r="BP24" i="8" s="1"/>
  <c r="BQ2" i="8"/>
  <c r="BM2" i="8"/>
  <c r="BF2" i="8"/>
  <c r="F4" i="8"/>
  <c r="H1" i="11" s="1"/>
  <c r="S3" i="8"/>
  <c r="J10" i="8" l="1"/>
</calcChain>
</file>

<file path=xl/comments1.xml><?xml version="1.0" encoding="utf-8"?>
<comments xmlns="http://schemas.openxmlformats.org/spreadsheetml/2006/main">
  <authors>
    <author>ta-yamanaka</author>
    <author>hd-okumura</author>
    <author>t-yamanaka</author>
  </authors>
  <commentList>
    <comment ref="BI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インボイス制度の
登録番号になります。登録されましたら、こちらに番号を入力してください</t>
        </r>
      </text>
    </comment>
    <comment ref="E7" authorId="1" shapeId="0">
      <text>
        <r>
          <rPr>
            <sz val="8"/>
            <color indexed="10"/>
            <rFont val="MS P ゴシック"/>
            <family val="3"/>
            <charset val="128"/>
          </rPr>
          <t>工事No　9桁
（西暦4桁+部門1桁+工事番号4桁）</t>
        </r>
      </text>
    </comment>
    <comment ref="P14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銀行以外は
変更を
お願いします</t>
        </r>
      </text>
    </comment>
    <comment ref="C18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 xml:space="preserve">どちらかに
チェックを
入れてください
</t>
        </r>
      </text>
    </comment>
    <comment ref="R18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税抜き金額を
入力してください。
左の
「契約金額」
または
「未契約分」
のどちらかに
チェックして
ください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F19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Excelのファイル名を表示されている
名前にしてください。
コピー＆ペーストはできませんでした。
お手数ですが、手入力でお願いします。</t>
        </r>
      </text>
    </comment>
    <comment ref="R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ここは
</t>
        </r>
        <r>
          <rPr>
            <b/>
            <sz val="16"/>
            <color indexed="81"/>
            <rFont val="MS P ゴシック"/>
            <family val="3"/>
            <charset val="128"/>
          </rPr>
          <t>「空欄」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でも
かまいません
</t>
        </r>
      </text>
    </comment>
  </commentList>
</comments>
</file>

<file path=xl/comments2.xml><?xml version="1.0" encoding="utf-8"?>
<comments xmlns="http://schemas.openxmlformats.org/spreadsheetml/2006/main">
  <authors>
    <author>hd-okumura</author>
    <author>t-yamanaka</author>
    <author>ta-yamanaka</author>
  </authors>
  <commentList>
    <comment ref="E7" authorId="0" shapeId="0">
      <text>
        <r>
          <rPr>
            <sz val="8"/>
            <color indexed="10"/>
            <rFont val="MS P ゴシック"/>
            <family val="3"/>
            <charset val="128"/>
          </rPr>
          <t>工事No　9桁
（西暦4桁+部門1桁+工事番号4桁）</t>
        </r>
      </text>
    </comment>
    <comment ref="P1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銀行以外は
変更を
お願いします</t>
        </r>
      </text>
    </comment>
    <comment ref="C18" authorId="2" shapeId="0">
      <text>
        <r>
          <rPr>
            <b/>
            <sz val="14"/>
            <color indexed="81"/>
            <rFont val="MS P ゴシック"/>
            <family val="3"/>
            <charset val="128"/>
          </rPr>
          <t xml:space="preserve">どちらかに
チェックを
入れてください
</t>
        </r>
      </text>
    </comment>
  </commentList>
</comments>
</file>

<file path=xl/sharedStrings.xml><?xml version="1.0" encoding="utf-8"?>
<sst xmlns="http://schemas.openxmlformats.org/spreadsheetml/2006/main" count="177" uniqueCount="109">
  <si>
    <t>取引先コード</t>
    <rPh sb="0" eb="3">
      <t>トリヒキサキ</t>
    </rPh>
    <phoneticPr fontId="2"/>
  </si>
  <si>
    <t>丸亀産業株式会社</t>
    <rPh sb="0" eb="4">
      <t>マルカメサンギョウ</t>
    </rPh>
    <rPh sb="4" eb="8">
      <t>カブシキカイシャ</t>
    </rPh>
    <phoneticPr fontId="2"/>
  </si>
  <si>
    <t>作業所御中</t>
    <rPh sb="0" eb="3">
      <t>サギョウショ</t>
    </rPh>
    <rPh sb="3" eb="5">
      <t>オンチュウ</t>
    </rPh>
    <phoneticPr fontId="2"/>
  </si>
  <si>
    <t>工事No.</t>
    <rPh sb="0" eb="2">
      <t>コウジ</t>
    </rPh>
    <phoneticPr fontId="2"/>
  </si>
  <si>
    <t>注文No.</t>
    <rPh sb="0" eb="2">
      <t>チュウモン</t>
    </rPh>
    <phoneticPr fontId="2"/>
  </si>
  <si>
    <t>下記の通りご請求いたします。</t>
    <rPh sb="0" eb="2">
      <t>カキ</t>
    </rPh>
    <rPh sb="3" eb="4">
      <t>トオ</t>
    </rPh>
    <rPh sb="6" eb="8">
      <t>セイキュウ</t>
    </rPh>
    <phoneticPr fontId="2"/>
  </si>
  <si>
    <t>請求額（税込）</t>
    <rPh sb="0" eb="2">
      <t>セイキュウ</t>
    </rPh>
    <rPh sb="2" eb="3">
      <t>ガク</t>
    </rPh>
    <rPh sb="4" eb="6">
      <t>ゼイコミ</t>
    </rPh>
    <phoneticPr fontId="2"/>
  </si>
  <si>
    <t>振込先</t>
    <rPh sb="0" eb="3">
      <t>フリコミサキ</t>
    </rPh>
    <phoneticPr fontId="2"/>
  </si>
  <si>
    <t>支店</t>
    <rPh sb="0" eb="2">
      <t>シテン</t>
    </rPh>
    <phoneticPr fontId="2"/>
  </si>
  <si>
    <t>（</t>
    <phoneticPr fontId="2"/>
  </si>
  <si>
    <t>普通</t>
    <rPh sb="0" eb="2">
      <t>フツウ</t>
    </rPh>
    <phoneticPr fontId="2"/>
  </si>
  <si>
    <t>）</t>
    <phoneticPr fontId="2"/>
  </si>
  <si>
    <t>No.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</si>
  <si>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</si>
  <si>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</si>
  <si>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</si>
  <si>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</si>
  <si>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</si>
  <si>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</si>
  <si>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</si>
  <si>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契約金額（増・減）</t>
    <rPh sb="0" eb="4">
      <t>ケイヤクキンガク</t>
    </rPh>
    <rPh sb="5" eb="6">
      <t>ゾウ</t>
    </rPh>
    <rPh sb="7" eb="8">
      <t>ゲン</t>
    </rPh>
    <phoneticPr fontId="2"/>
  </si>
  <si>
    <t>前回迄受領金額</t>
    <rPh sb="0" eb="3">
      <t>ゼンカイマデ</t>
    </rPh>
    <rPh sb="3" eb="7">
      <t>ジュリョウキンガク</t>
    </rPh>
    <phoneticPr fontId="2"/>
  </si>
  <si>
    <t>今回請求金額</t>
    <rPh sb="0" eb="6">
      <t>コンカイセイキュウキンガク</t>
    </rPh>
    <phoneticPr fontId="2"/>
  </si>
  <si>
    <t>控除（立替）</t>
    <rPh sb="0" eb="2">
      <t>コウジョ</t>
    </rPh>
    <rPh sb="3" eb="5">
      <t>タテカエ</t>
    </rPh>
    <phoneticPr fontId="2"/>
  </si>
  <si>
    <t>差引残高（③-④-⑤-⑥）</t>
    <rPh sb="0" eb="2">
      <t>サシヒキ</t>
    </rPh>
    <rPh sb="2" eb="4">
      <t>ザンダカ</t>
    </rPh>
    <phoneticPr fontId="2"/>
  </si>
  <si>
    <t>変更契約金額　（①+②）</t>
    <rPh sb="0" eb="2">
      <t>ヘンコウ</t>
    </rPh>
    <rPh sb="2" eb="6">
      <t>ケイヤクキンガク</t>
    </rPh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</si>
  <si>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</si>
  <si>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</si>
  <si>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TEL</t>
    <phoneticPr fontId="2"/>
  </si>
  <si>
    <t>部署</t>
    <rPh sb="0" eb="2">
      <t>ブショ</t>
    </rPh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</si>
  <si>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</si>
  <si>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</si>
  <si>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</si>
  <si>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</si>
  <si>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</si>
  <si>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</si>
  <si>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</si>
  <si>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％</t>
    <phoneticPr fontId="2"/>
  </si>
  <si>
    <t>今回迄の出来高</t>
    <rPh sb="0" eb="3">
      <t>コンカイマデ</t>
    </rPh>
    <rPh sb="4" eb="7">
      <t>デキダカ</t>
    </rPh>
    <phoneticPr fontId="2"/>
  </si>
  <si>
    <t>前回迄支払済金額</t>
    <rPh sb="0" eb="3">
      <t>ゼンカイマデ</t>
    </rPh>
    <rPh sb="3" eb="5">
      <t>シハラ</t>
    </rPh>
    <rPh sb="5" eb="6">
      <t>ズ</t>
    </rPh>
    <rPh sb="6" eb="8">
      <t>キンガク</t>
    </rPh>
    <phoneticPr fontId="2"/>
  </si>
  <si>
    <t>今回請求金額（⑨-⑧）</t>
    <rPh sb="0" eb="6">
      <t>コンカイセイキュウキンガク</t>
    </rPh>
    <phoneticPr fontId="2"/>
  </si>
  <si>
    <t>前月迄の控除額</t>
    <rPh sb="0" eb="2">
      <t>ゼンゲツ</t>
    </rPh>
    <rPh sb="2" eb="3">
      <t>マデ</t>
    </rPh>
    <rPh sb="4" eb="7">
      <t>コウジョガク</t>
    </rPh>
    <phoneticPr fontId="2"/>
  </si>
  <si>
    <t>今月分控除金額</t>
    <rPh sb="0" eb="3">
      <t>コンゲツブン</t>
    </rPh>
    <rPh sb="3" eb="7">
      <t>コウジョキンガク</t>
    </rPh>
    <phoneticPr fontId="2"/>
  </si>
  <si>
    <t>控除合計金額（⑫+⑬）</t>
    <rPh sb="0" eb="2">
      <t>コウジョ</t>
    </rPh>
    <rPh sb="2" eb="6">
      <t>ゴウケイキンガク</t>
    </rPh>
    <phoneticPr fontId="2"/>
  </si>
  <si>
    <t>差引支払限度額（⑪-⑭）</t>
    <rPh sb="0" eb="2">
      <t>サシヒキ</t>
    </rPh>
    <rPh sb="2" eb="4">
      <t>シハラ</t>
    </rPh>
    <rPh sb="4" eb="7">
      <t>ゲンドガク</t>
    </rPh>
    <phoneticPr fontId="2"/>
  </si>
  <si>
    <t>⑮</t>
    <phoneticPr fontId="2"/>
  </si>
  <si>
    <t>⑯</t>
    <phoneticPr fontId="2"/>
  </si>
  <si>
    <t>今回支払確定金額</t>
    <rPh sb="0" eb="4">
      <t>コンカイシハラ</t>
    </rPh>
    <rPh sb="4" eb="6">
      <t>カクテイ</t>
    </rPh>
    <rPh sb="6" eb="8">
      <t>キンガク</t>
    </rPh>
    <phoneticPr fontId="2"/>
  </si>
  <si>
    <t>（請求者控）</t>
    <rPh sb="1" eb="4">
      <t>セイキュウシャ</t>
    </rPh>
    <rPh sb="4" eb="5">
      <t>ヒカ</t>
    </rPh>
    <phoneticPr fontId="2"/>
  </si>
  <si>
    <t>（本　社）</t>
    <rPh sb="1" eb="2">
      <t>ホン</t>
    </rPh>
    <rPh sb="3" eb="4">
      <t>シャ</t>
    </rPh>
    <phoneticPr fontId="2"/>
  </si>
  <si>
    <t>（作業所記入箇所）</t>
    <rPh sb="1" eb="4">
      <t>サギョウショ</t>
    </rPh>
    <rPh sb="4" eb="6">
      <t>キニュウ</t>
    </rPh>
    <rPh sb="6" eb="8">
      <t>カショ</t>
    </rPh>
    <phoneticPr fontId="2"/>
  </si>
  <si>
    <t>※　取引先コードは必ず記入してください。</t>
    <phoneticPr fontId="2"/>
  </si>
  <si>
    <t>【請求書提出上の注意事項】</t>
    <rPh sb="1" eb="4">
      <t>セイキュウショ</t>
    </rPh>
    <rPh sb="4" eb="7">
      <t>テイシュツジョウ</t>
    </rPh>
    <rPh sb="8" eb="12">
      <t>チュウイジコウ</t>
    </rPh>
    <phoneticPr fontId="2"/>
  </si>
  <si>
    <t>　文書No.は記入の必要がありません。</t>
    <rPh sb="1" eb="2">
      <t>ブン</t>
    </rPh>
    <phoneticPr fontId="2"/>
  </si>
  <si>
    <t>月</t>
    <rPh sb="0" eb="1">
      <t>ツキ</t>
    </rPh>
    <phoneticPr fontId="2"/>
  </si>
  <si>
    <t>FAX</t>
    <phoneticPr fontId="2"/>
  </si>
  <si>
    <t>銀行</t>
  </si>
  <si>
    <t>名 義 (ｶﾀｶﾅ)</t>
    <rPh sb="0" eb="1">
      <t>ナ</t>
    </rPh>
    <rPh sb="2" eb="3">
      <t>タダシ</t>
    </rPh>
    <phoneticPr fontId="2"/>
  </si>
  <si>
    <t>請求日</t>
    <rPh sb="0" eb="2">
      <t>セイキュウ</t>
    </rPh>
    <rPh sb="2" eb="3">
      <t>ビ</t>
    </rPh>
    <phoneticPr fontId="12"/>
  </si>
  <si>
    <t>年</t>
    <rPh sb="0" eb="1">
      <t>ネン</t>
    </rPh>
    <phoneticPr fontId="2"/>
  </si>
  <si>
    <t>日</t>
    <rPh sb="0" eb="1">
      <t>ヒ</t>
    </rPh>
    <phoneticPr fontId="2"/>
  </si>
  <si>
    <t>工事略称</t>
    <rPh sb="0" eb="4">
      <t>コウジリャクショウ</t>
    </rPh>
    <phoneticPr fontId="2"/>
  </si>
  <si>
    <t>登録番号</t>
    <rPh sb="0" eb="4">
      <t>トウロクバンゴウ</t>
    </rPh>
    <phoneticPr fontId="2"/>
  </si>
  <si>
    <t>10%対象</t>
    <rPh sb="3" eb="5">
      <t>タイショウ</t>
    </rPh>
    <phoneticPr fontId="2"/>
  </si>
  <si>
    <t>消費税</t>
    <rPh sb="0" eb="3">
      <t>ショウヒゼイ</t>
    </rPh>
    <phoneticPr fontId="2"/>
  </si>
  <si>
    <t>8％対象</t>
    <rPh sb="2" eb="4">
      <t>タイショウ</t>
    </rPh>
    <phoneticPr fontId="2"/>
  </si>
  <si>
    <t>うち消費税</t>
    <rPh sb="2" eb="5">
      <t>ショウヒゼイ</t>
    </rPh>
    <phoneticPr fontId="12"/>
  </si>
  <si>
    <t>⑰</t>
    <phoneticPr fontId="2"/>
  </si>
  <si>
    <t>工事科目</t>
    <rPh sb="0" eb="4">
      <t>コウジカモク</t>
    </rPh>
    <phoneticPr fontId="2"/>
  </si>
  <si>
    <t>品目</t>
    <rPh sb="0" eb="2">
      <t>ヒンモク</t>
    </rPh>
    <phoneticPr fontId="12"/>
  </si>
  <si>
    <t>　税率</t>
    <rPh sb="1" eb="3">
      <t>ゼイリツ</t>
    </rPh>
    <phoneticPr fontId="12"/>
  </si>
  <si>
    <t>単価(税込）</t>
    <rPh sb="0" eb="2">
      <t>タンカ</t>
    </rPh>
    <rPh sb="3" eb="4">
      <t>ゼイ</t>
    </rPh>
    <rPh sb="4" eb="5">
      <t>コ</t>
    </rPh>
    <phoneticPr fontId="12"/>
  </si>
  <si>
    <t>数量</t>
    <rPh sb="0" eb="2">
      <t>スウリョウ</t>
    </rPh>
    <phoneticPr fontId="12"/>
  </si>
  <si>
    <t>金額(税抜）</t>
    <rPh sb="0" eb="2">
      <t>キンガク</t>
    </rPh>
    <rPh sb="3" eb="4">
      <t>ゼイ</t>
    </rPh>
    <rPh sb="4" eb="5">
      <t>ヌ</t>
    </rPh>
    <phoneticPr fontId="12"/>
  </si>
  <si>
    <t>No</t>
    <phoneticPr fontId="12"/>
  </si>
  <si>
    <t>ページ計</t>
    <rPh sb="3" eb="4">
      <t>ケイ</t>
    </rPh>
    <phoneticPr fontId="2"/>
  </si>
  <si>
    <t>金額（税込）</t>
    <rPh sb="4" eb="5">
      <t>コ</t>
    </rPh>
    <phoneticPr fontId="2"/>
  </si>
  <si>
    <t>送付先アドレス</t>
    <rPh sb="0" eb="3">
      <t>ソウフサキ</t>
    </rPh>
    <phoneticPr fontId="2"/>
  </si>
  <si>
    <t>　請求書Aと請求書Bは分けて送付してください。</t>
    <rPh sb="1" eb="4">
      <t>セイキュウショ</t>
    </rPh>
    <rPh sb="6" eb="9">
      <t>セイキュウショ</t>
    </rPh>
    <rPh sb="11" eb="12">
      <t>ワ</t>
    </rPh>
    <rPh sb="14" eb="16">
      <t>ソウフ</t>
    </rPh>
    <phoneticPr fontId="1"/>
  </si>
  <si>
    <t>　わからない場合は、各工事担当者、または各担当部門までお問い合わせください。</t>
    <phoneticPr fontId="2"/>
  </si>
  <si>
    <t>keiri@marukame.jp</t>
    <phoneticPr fontId="2"/>
  </si>
  <si>
    <t>5 契約分の請求書と契約以外の請求書は分けて請求してください。契約以外の請求書は注</t>
    <rPh sb="33" eb="35">
      <t>イガイ</t>
    </rPh>
    <rPh sb="40" eb="41">
      <t>チュウ</t>
    </rPh>
    <phoneticPr fontId="2"/>
  </si>
  <si>
    <t>1 この請求書は外注工事代金専用の請求書です。</t>
    <rPh sb="4" eb="7">
      <t>セイキュウショ</t>
    </rPh>
    <rPh sb="8" eb="16">
      <t>ガイチュウコウジダイキンセンヨウ</t>
    </rPh>
    <rPh sb="17" eb="20">
      <t>セイキュウショ</t>
    </rPh>
    <phoneticPr fontId="2"/>
  </si>
  <si>
    <t>2 請求書は毎月月末締で、翌月3日までに必ずメールにて弊社専用のアドレスに送付してください。</t>
    <rPh sb="2" eb="5">
      <t>セイキュウショ</t>
    </rPh>
    <rPh sb="6" eb="11">
      <t>マイツキゲツマツシ</t>
    </rPh>
    <rPh sb="13" eb="15">
      <t>ヨクツキ</t>
    </rPh>
    <rPh sb="16" eb="17">
      <t>ニチ</t>
    </rPh>
    <rPh sb="20" eb="21">
      <t>カナラ</t>
    </rPh>
    <rPh sb="27" eb="29">
      <t>ヘイシャ</t>
    </rPh>
    <rPh sb="29" eb="31">
      <t>センヨウ</t>
    </rPh>
    <rPh sb="37" eb="39">
      <t>ソウフ</t>
    </rPh>
    <phoneticPr fontId="2"/>
  </si>
  <si>
    <t>8 登録番号は、インボイス制度の関係です。登録されましたら番号を入力してください。</t>
    <rPh sb="2" eb="6">
      <t>トウロクバンゴウ</t>
    </rPh>
    <rPh sb="13" eb="15">
      <t>セイド</t>
    </rPh>
    <rPh sb="16" eb="18">
      <t>カンケイ</t>
    </rPh>
    <rPh sb="21" eb="23">
      <t>トウロク</t>
    </rPh>
    <rPh sb="29" eb="31">
      <t>バンゴウ</t>
    </rPh>
    <rPh sb="32" eb="34">
      <t>ニュウリョク</t>
    </rPh>
    <phoneticPr fontId="2"/>
  </si>
  <si>
    <t xml:space="preserve"> 　　  契約金額    　　未契約分</t>
    <rPh sb="5" eb="9">
      <t>ケイヤクキンガク</t>
    </rPh>
    <rPh sb="15" eb="19">
      <t>ミケイヤクブン</t>
    </rPh>
    <phoneticPr fontId="2"/>
  </si>
  <si>
    <t>注文書No.</t>
    <rPh sb="0" eb="3">
      <t>チュウモンショ</t>
    </rPh>
    <phoneticPr fontId="2"/>
  </si>
  <si>
    <t>工事コード</t>
    <rPh sb="0" eb="2">
      <t>コウジ</t>
    </rPh>
    <phoneticPr fontId="2"/>
  </si>
  <si>
    <t>工事名称</t>
    <rPh sb="0" eb="2">
      <t>コウジ</t>
    </rPh>
    <rPh sb="2" eb="4">
      <t>メイショウ</t>
    </rPh>
    <phoneticPr fontId="2"/>
  </si>
  <si>
    <t>4 工事名称・工事コード・取引先ｺｰﾄﾞ・会社名・振込先は必ず正確に記入ください。</t>
    <rPh sb="2" eb="4">
      <t>コウジ</t>
    </rPh>
    <rPh sb="4" eb="6">
      <t>メイショウ</t>
    </rPh>
    <rPh sb="7" eb="9">
      <t>コウジ</t>
    </rPh>
    <rPh sb="13" eb="16">
      <t>トリヒキサキ</t>
    </rPh>
    <rPh sb="21" eb="24">
      <t>カイシャメイ</t>
    </rPh>
    <rPh sb="25" eb="28">
      <t>フリコミサキ</t>
    </rPh>
    <phoneticPr fontId="1"/>
  </si>
  <si>
    <t>①のリンク先</t>
    <rPh sb="5" eb="6">
      <t>サキ</t>
    </rPh>
    <phoneticPr fontId="2"/>
  </si>
  <si>
    <t>担当者</t>
    <rPh sb="0" eb="3">
      <t>タントウシャ</t>
    </rPh>
    <phoneticPr fontId="2"/>
  </si>
  <si>
    <t>( 消費税 ）</t>
    <rPh sb="2" eb="5">
      <t>ショウヒゼイ</t>
    </rPh>
    <phoneticPr fontId="2"/>
  </si>
  <si>
    <t>請求書B （外注費関係）</t>
    <rPh sb="0" eb="3">
      <t>セイキュウショ</t>
    </rPh>
    <rPh sb="6" eb="9">
      <t>ガイチュウヒ</t>
    </rPh>
    <rPh sb="9" eb="11">
      <t>カンケイ</t>
    </rPh>
    <phoneticPr fontId="2"/>
  </si>
  <si>
    <t>累計出来高 （90%）</t>
    <rPh sb="0" eb="5">
      <t>ルイケイデキダカ</t>
    </rPh>
    <phoneticPr fontId="2"/>
  </si>
  <si>
    <r>
      <t xml:space="preserve">3 </t>
    </r>
    <r>
      <rPr>
        <sz val="8"/>
        <color rgb="FFFF0000"/>
        <rFont val="ＭＳ Ｐ明朝"/>
        <family val="1"/>
        <charset val="128"/>
      </rPr>
      <t>黄色のセルへ入力してください。グレーは入力不要です。</t>
    </r>
    <rPh sb="2" eb="4">
      <t>キイロ</t>
    </rPh>
    <rPh sb="8" eb="10">
      <t>ニュウリョク</t>
    </rPh>
    <rPh sb="21" eb="23">
      <t>ニュウリョク</t>
    </rPh>
    <rPh sb="23" eb="25">
      <t>フヨウ</t>
    </rPh>
    <phoneticPr fontId="2"/>
  </si>
  <si>
    <t>⑱</t>
    <phoneticPr fontId="2"/>
  </si>
  <si>
    <r>
      <t xml:space="preserve">支払限度額（⑨×90％）
</t>
    </r>
    <r>
      <rPr>
        <sz val="8"/>
        <color rgb="FFFF0000"/>
        <rFont val="ＭＳ Ｐ明朝"/>
        <family val="1"/>
        <charset val="128"/>
      </rPr>
      <t>※未契約分の場合は⑨と同じ額を入力</t>
    </r>
    <rPh sb="0" eb="5">
      <t>シハライゲンドガク</t>
    </rPh>
    <rPh sb="14" eb="18">
      <t>ミケイヤクブン</t>
    </rPh>
    <rPh sb="19" eb="21">
      <t>バアイ</t>
    </rPh>
    <rPh sb="24" eb="25">
      <t>オナ</t>
    </rPh>
    <rPh sb="26" eb="27">
      <t>ガク</t>
    </rPh>
    <rPh sb="28" eb="30">
      <t>ニュウリョク</t>
    </rPh>
    <phoneticPr fontId="2"/>
  </si>
  <si>
    <t>単位</t>
    <rPh sb="0" eb="2">
      <t>タンイ</t>
    </rPh>
    <phoneticPr fontId="2"/>
  </si>
  <si>
    <t>この請求書のファイル名はこちらです↓</t>
    <rPh sb="2" eb="5">
      <t>セイキュウショ</t>
    </rPh>
    <rPh sb="10" eb="11">
      <t>メイ</t>
    </rPh>
    <phoneticPr fontId="2"/>
  </si>
  <si>
    <r>
      <t xml:space="preserve">7 </t>
    </r>
    <r>
      <rPr>
        <b/>
        <sz val="8"/>
        <color rgb="FFFF0000"/>
        <rFont val="ＭＳ Ｐ明朝"/>
        <family val="1"/>
        <charset val="128"/>
      </rPr>
      <t>ご入力は赤タブシートのみ</t>
    </r>
    <r>
      <rPr>
        <sz val="8"/>
        <color theme="1"/>
        <rFont val="ＭＳ Ｐ明朝"/>
        <family val="1"/>
        <charset val="128"/>
      </rPr>
      <t>です。必要があれば「内訳シート」を活用ください。</t>
    </r>
    <rPh sb="3" eb="5">
      <t>ニュウリョク</t>
    </rPh>
    <rPh sb="6" eb="7">
      <t>アカ</t>
    </rPh>
    <rPh sb="17" eb="19">
      <t>ヒツヨウ</t>
    </rPh>
    <rPh sb="24" eb="26">
      <t>ウチワケ</t>
    </rPh>
    <rPh sb="31" eb="33">
      <t>カツヨウ</t>
    </rPh>
    <phoneticPr fontId="2"/>
  </si>
  <si>
    <t>年</t>
    <rPh sb="0" eb="1">
      <t>ネン</t>
    </rPh>
    <phoneticPr fontId="2"/>
  </si>
  <si>
    <t>月分</t>
    <rPh sb="0" eb="2">
      <t>ガツブン</t>
    </rPh>
    <phoneticPr fontId="2"/>
  </si>
  <si>
    <t>( 税抜き ）</t>
    <rPh sb="2" eb="3">
      <t>ゼイ</t>
    </rPh>
    <rPh sb="3" eb="4">
      <t>ヌ</t>
    </rPh>
    <phoneticPr fontId="2"/>
  </si>
  <si>
    <t>6 内訳の明細があればPDFで一つのファイルにし、同じファイル名で添付していただいてもかまいません。</t>
  </si>
  <si>
    <t>差引残高（③-⑤-⑥-⑦）</t>
    <rPh sb="0" eb="2">
      <t>サシヒキ</t>
    </rPh>
    <rPh sb="2" eb="4">
      <t>ザンダカ</t>
    </rPh>
    <phoneticPr fontId="2"/>
  </si>
  <si>
    <t>( MEMO )</t>
    <phoneticPr fontId="2"/>
  </si>
  <si>
    <t>単価(税抜）</t>
    <rPh sb="0" eb="2">
      <t>タンカ</t>
    </rPh>
    <rPh sb="3" eb="4">
      <t>ゼイ</t>
    </rPh>
    <rPh sb="4" eb="5">
      <t>ヌ</t>
    </rPh>
    <phoneticPr fontId="12"/>
  </si>
  <si>
    <t>Ver.22.4.22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</si>
</sst>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General\%"/>
    <numFmt numFmtId="178" formatCode="0_);[Red]\(0\)"/>
    <numFmt numFmtId="179" formatCode="&quot;( &quot;#,##0&quot; )&quot;"/>
  </numFmts>
  <fonts count="2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8"/>
      <color indexed="10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4"/>
      <color indexed="81"/>
      <name val="MS P ゴシック"/>
      <family val="3"/>
      <charset val="128"/>
    </font>
    <font>
      <sz val="16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2"/>
      <color indexed="81"/>
      <name val="MS P ゴシック"/>
      <family val="3"/>
      <charset val="128"/>
    </font>
    <font>
      <b/>
      <sz val="8"/>
      <color rgb="FFFF000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6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FBF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99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349">
    <xf numFmtId="0" fontId="0" fillId="0" borderId="0" xfId="0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14" fontId="4" fillId="0" borderId="0" xfId="0" applyNumberFormat="1" applyFont="1" applyAlignment="1" applyProtection="1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8" fillId="0" borderId="0" xfId="0" applyFont="1" applyProtection="1">
      <alignment vertical="center"/>
    </xf>
    <xf numFmtId="0" fontId="5" fillId="0" borderId="10" xfId="0" applyFont="1" applyBorder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6" fillId="0" borderId="0" xfId="0" applyFo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14" fontId="4" fillId="0" borderId="0" xfId="0" applyNumberFormat="1" applyFont="1" applyFill="1" applyAlignment="1" applyProtection="1">
      <alignment vertical="center"/>
    </xf>
    <xf numFmtId="38" fontId="15" fillId="0" borderId="0" xfId="0" applyNumberFormat="1" applyFont="1" applyFill="1" applyBorder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 shrinkToFit="1"/>
    </xf>
    <xf numFmtId="38" fontId="7" fillId="0" borderId="0" xfId="1" applyFont="1" applyFill="1" applyBorder="1" applyAlignment="1" applyProtection="1">
      <alignment vertical="center"/>
    </xf>
    <xf numFmtId="0" fontId="5" fillId="2" borderId="35" xfId="0" applyFont="1" applyFill="1" applyBorder="1" applyAlignment="1" applyProtection="1">
      <alignment vertical="center"/>
    </xf>
    <xf numFmtId="0" fontId="5" fillId="2" borderId="36" xfId="0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vertical="center" shrinkToFit="1"/>
    </xf>
    <xf numFmtId="0" fontId="5" fillId="0" borderId="35" xfId="0" applyFont="1" applyFill="1" applyBorder="1" applyAlignment="1" applyProtection="1">
      <alignment vertical="center"/>
    </xf>
    <xf numFmtId="0" fontId="5" fillId="0" borderId="36" xfId="0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vertical="center" shrinkToFit="1"/>
    </xf>
    <xf numFmtId="38" fontId="5" fillId="0" borderId="10" xfId="1" applyFont="1" applyFill="1" applyBorder="1" applyAlignment="1" applyProtection="1">
      <alignment vertical="center" shrinkToFit="1"/>
    </xf>
    <xf numFmtId="177" fontId="5" fillId="0" borderId="0" xfId="0" applyNumberFormat="1" applyFont="1" applyFill="1" applyBorder="1" applyAlignment="1" applyProtection="1">
      <alignment vertical="center"/>
    </xf>
    <xf numFmtId="0" fontId="8" fillId="0" borderId="0" xfId="0" applyFont="1" applyAlignment="1" applyProtection="1"/>
    <xf numFmtId="0" fontId="6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9" fontId="7" fillId="0" borderId="34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Alignment="1" applyProtection="1"/>
    <xf numFmtId="0" fontId="5" fillId="0" borderId="0" xfId="0" applyFont="1" applyAlignment="1" applyProtection="1">
      <alignment vertical="center"/>
    </xf>
    <xf numFmtId="0" fontId="0" fillId="0" borderId="0" xfId="0" applyAlignment="1" applyProtection="1"/>
    <xf numFmtId="38" fontId="0" fillId="0" borderId="2" xfId="1" applyFont="1" applyBorder="1" applyAlignment="1" applyProtection="1"/>
    <xf numFmtId="38" fontId="0" fillId="0" borderId="0" xfId="0" applyNumberFormat="1" applyAlignment="1" applyProtection="1"/>
    <xf numFmtId="38" fontId="0" fillId="0" borderId="0" xfId="0" applyNumberFormat="1" applyFill="1" applyBorder="1" applyAlignment="1" applyProtection="1"/>
    <xf numFmtId="38" fontId="0" fillId="0" borderId="2" xfId="0" applyNumberFormat="1" applyBorder="1" applyAlignment="1" applyProtection="1"/>
    <xf numFmtId="0" fontId="17" fillId="0" borderId="2" xfId="0" applyFont="1" applyBorder="1" applyAlignment="1" applyProtection="1"/>
    <xf numFmtId="0" fontId="8" fillId="0" borderId="0" xfId="0" applyFont="1" applyAlignment="1" applyProtection="1">
      <alignment vertical="center"/>
    </xf>
    <xf numFmtId="0" fontId="18" fillId="0" borderId="0" xfId="4" applyProtection="1">
      <alignment vertical="center"/>
    </xf>
    <xf numFmtId="0" fontId="5" fillId="0" borderId="35" xfId="0" applyFont="1" applyBorder="1" applyAlignment="1" applyProtection="1">
      <alignment vertical="center"/>
    </xf>
    <xf numFmtId="0" fontId="5" fillId="0" borderId="19" xfId="0" applyFont="1" applyBorder="1" applyAlignment="1" applyProtection="1">
      <alignment vertical="center"/>
    </xf>
    <xf numFmtId="0" fontId="0" fillId="0" borderId="0" xfId="0" applyProtection="1">
      <alignment vertical="center"/>
    </xf>
    <xf numFmtId="38" fontId="0" fillId="0" borderId="0" xfId="0" applyNumberFormat="1" applyProtection="1">
      <alignment vertical="center"/>
    </xf>
    <xf numFmtId="38" fontId="0" fillId="0" borderId="0" xfId="1" applyFont="1" applyProtection="1">
      <alignment vertical="center"/>
    </xf>
    <xf numFmtId="0" fontId="6" fillId="0" borderId="0" xfId="0" applyFont="1" applyAlignment="1" applyProtection="1"/>
    <xf numFmtId="0" fontId="15" fillId="4" borderId="34" xfId="0" applyFont="1" applyFill="1" applyBorder="1" applyAlignment="1" applyProtection="1">
      <alignment vertical="center"/>
    </xf>
    <xf numFmtId="0" fontId="7" fillId="0" borderId="34" xfId="0" applyNumberFormat="1" applyFont="1" applyFill="1" applyBorder="1" applyAlignment="1" applyProtection="1">
      <alignment horizontal="center" vertical="center" shrinkToFit="1"/>
    </xf>
    <xf numFmtId="0" fontId="5" fillId="0" borderId="2" xfId="0" applyFont="1" applyBorder="1" applyProtection="1">
      <alignment vertical="center"/>
      <protection locked="0"/>
    </xf>
    <xf numFmtId="38" fontId="5" fillId="0" borderId="0" xfId="1" applyFont="1" applyFill="1" applyBorder="1" applyAlignment="1" applyProtection="1">
      <alignment horizontal="right" vertical="center" shrinkToFit="1"/>
    </xf>
    <xf numFmtId="38" fontId="5" fillId="0" borderId="0" xfId="1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</xf>
    <xf numFmtId="0" fontId="23" fillId="0" borderId="0" xfId="0" applyFont="1" applyProtection="1">
      <alignment vertical="center"/>
    </xf>
    <xf numFmtId="0" fontId="5" fillId="0" borderId="3" xfId="0" applyFont="1" applyBorder="1" applyProtection="1">
      <alignment vertical="center"/>
    </xf>
    <xf numFmtId="0" fontId="5" fillId="0" borderId="61" xfId="0" applyFont="1" applyBorder="1" applyAlignment="1" applyProtection="1">
      <alignment horizontal="center" vertical="center"/>
    </xf>
    <xf numFmtId="0" fontId="5" fillId="0" borderId="55" xfId="0" applyFont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center" vertical="center"/>
    </xf>
    <xf numFmtId="0" fontId="5" fillId="0" borderId="49" xfId="0" applyFont="1" applyBorder="1" applyAlignment="1" applyProtection="1">
      <alignment horizontal="center" vertical="center"/>
    </xf>
    <xf numFmtId="38" fontId="13" fillId="0" borderId="55" xfId="1" applyFont="1" applyFill="1" applyBorder="1" applyAlignment="1" applyProtection="1">
      <alignment horizontal="right" vertical="center"/>
    </xf>
    <xf numFmtId="38" fontId="13" fillId="0" borderId="62" xfId="1" applyFont="1" applyFill="1" applyBorder="1" applyAlignment="1" applyProtection="1">
      <alignment horizontal="right" vertical="center"/>
    </xf>
    <xf numFmtId="38" fontId="13" fillId="0" borderId="49" xfId="1" applyFont="1" applyFill="1" applyBorder="1" applyAlignment="1" applyProtection="1">
      <alignment horizontal="right" vertical="center"/>
    </xf>
    <xf numFmtId="38" fontId="13" fillId="0" borderId="50" xfId="1" applyFont="1" applyFill="1" applyBorder="1" applyAlignment="1" applyProtection="1">
      <alignment horizontal="right" vertical="center"/>
    </xf>
    <xf numFmtId="0" fontId="5" fillId="0" borderId="34" xfId="0" applyFont="1" applyBorder="1" applyAlignment="1" applyProtection="1">
      <alignment vertical="center"/>
    </xf>
    <xf numFmtId="0" fontId="5" fillId="0" borderId="29" xfId="0" applyFont="1" applyBorder="1" applyAlignment="1" applyProtection="1">
      <alignment vertical="center"/>
    </xf>
    <xf numFmtId="0" fontId="5" fillId="0" borderId="45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38" fontId="13" fillId="0" borderId="35" xfId="1" applyFont="1" applyFill="1" applyBorder="1" applyAlignment="1" applyProtection="1">
      <alignment horizontal="right" vertical="center"/>
      <protection locked="0"/>
    </xf>
    <xf numFmtId="38" fontId="13" fillId="0" borderId="19" xfId="1" applyFont="1" applyFill="1" applyBorder="1" applyAlignment="1" applyProtection="1">
      <alignment horizontal="right" vertical="center"/>
      <protection locked="0"/>
    </xf>
    <xf numFmtId="38" fontId="13" fillId="0" borderId="20" xfId="1" applyFont="1" applyFill="1" applyBorder="1" applyAlignment="1" applyProtection="1">
      <alignment horizontal="right" vertical="center"/>
      <protection locked="0"/>
    </xf>
    <xf numFmtId="38" fontId="5" fillId="0" borderId="35" xfId="1" applyFont="1" applyFill="1" applyBorder="1" applyAlignment="1" applyProtection="1">
      <alignment horizontal="center" vertical="center" shrinkToFit="1"/>
    </xf>
    <xf numFmtId="38" fontId="5" fillId="0" borderId="19" xfId="1" applyFont="1" applyFill="1" applyBorder="1" applyAlignment="1" applyProtection="1">
      <alignment horizontal="center" vertical="center" shrinkToFit="1"/>
    </xf>
    <xf numFmtId="0" fontId="5" fillId="2" borderId="40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left" vertical="center"/>
    </xf>
    <xf numFmtId="0" fontId="5" fillId="0" borderId="59" xfId="0" applyFont="1" applyBorder="1" applyAlignment="1" applyProtection="1">
      <alignment horizontal="left" vertical="center"/>
    </xf>
    <xf numFmtId="0" fontId="5" fillId="0" borderId="55" xfId="0" applyFont="1" applyBorder="1" applyAlignment="1" applyProtection="1">
      <alignment vertical="center"/>
    </xf>
    <xf numFmtId="38" fontId="5" fillId="2" borderId="37" xfId="1" applyFont="1" applyFill="1" applyBorder="1" applyAlignment="1" applyProtection="1">
      <alignment horizontal="right" vertical="center"/>
      <protection locked="0"/>
    </xf>
    <xf numFmtId="38" fontId="5" fillId="2" borderId="15" xfId="1" applyFont="1" applyFill="1" applyBorder="1" applyAlignment="1" applyProtection="1">
      <alignment horizontal="right" vertical="center"/>
      <protection locked="0"/>
    </xf>
    <xf numFmtId="38" fontId="5" fillId="2" borderId="38" xfId="1" applyFont="1" applyFill="1" applyBorder="1" applyAlignment="1" applyProtection="1">
      <alignment horizontal="right" vertical="center"/>
      <protection locked="0"/>
    </xf>
    <xf numFmtId="38" fontId="5" fillId="0" borderId="35" xfId="1" applyFont="1" applyFill="1" applyBorder="1" applyAlignment="1" applyProtection="1">
      <alignment horizontal="right" vertical="center"/>
      <protection locked="0"/>
    </xf>
    <xf numFmtId="38" fontId="5" fillId="0" borderId="19" xfId="1" applyFont="1" applyFill="1" applyBorder="1" applyAlignment="1" applyProtection="1">
      <alignment horizontal="right" vertical="center"/>
      <protection locked="0"/>
    </xf>
    <xf numFmtId="38" fontId="5" fillId="0" borderId="20" xfId="1" applyFont="1" applyFill="1" applyBorder="1" applyAlignment="1" applyProtection="1">
      <alignment horizontal="right" vertical="center"/>
      <protection locked="0"/>
    </xf>
    <xf numFmtId="0" fontId="4" fillId="5" borderId="65" xfId="0" applyFont="1" applyFill="1" applyBorder="1" applyAlignment="1" applyProtection="1">
      <alignment horizontal="center" vertical="center" shrinkToFit="1"/>
    </xf>
    <xf numFmtId="0" fontId="4" fillId="5" borderId="66" xfId="0" applyFont="1" applyFill="1" applyBorder="1" applyAlignment="1" applyProtection="1">
      <alignment horizontal="center" vertical="center" shrinkToFit="1"/>
    </xf>
    <xf numFmtId="0" fontId="4" fillId="5" borderId="67" xfId="0" applyFont="1" applyFill="1" applyBorder="1" applyAlignment="1" applyProtection="1">
      <alignment horizontal="center" vertical="center" shrinkToFit="1"/>
    </xf>
    <xf numFmtId="0" fontId="24" fillId="0" borderId="68" xfId="0" applyFont="1" applyBorder="1" applyAlignment="1" applyProtection="1">
      <alignment horizontal="center" shrinkToFit="1"/>
    </xf>
    <xf numFmtId="38" fontId="5" fillId="0" borderId="35" xfId="1" applyFont="1" applyFill="1" applyBorder="1" applyAlignment="1" applyProtection="1">
      <alignment horizontal="right" vertical="center"/>
    </xf>
    <xf numFmtId="38" fontId="5" fillId="0" borderId="19" xfId="1" applyFont="1" applyFill="1" applyBorder="1" applyAlignment="1" applyProtection="1">
      <alignment horizontal="right" vertical="center"/>
    </xf>
    <xf numFmtId="38" fontId="5" fillId="0" borderId="20" xfId="1" applyFont="1" applyFill="1" applyBorder="1" applyAlignment="1" applyProtection="1">
      <alignment horizontal="right" vertical="center"/>
    </xf>
    <xf numFmtId="38" fontId="5" fillId="2" borderId="35" xfId="1" applyFont="1" applyFill="1" applyBorder="1" applyAlignment="1" applyProtection="1">
      <alignment horizontal="right" vertical="center"/>
      <protection locked="0"/>
    </xf>
    <xf numFmtId="38" fontId="5" fillId="2" borderId="19" xfId="1" applyFont="1" applyFill="1" applyBorder="1" applyAlignment="1" applyProtection="1">
      <alignment horizontal="right" vertical="center"/>
      <protection locked="0"/>
    </xf>
    <xf numFmtId="38" fontId="5" fillId="2" borderId="20" xfId="1" applyFont="1" applyFill="1" applyBorder="1" applyAlignment="1" applyProtection="1">
      <alignment horizontal="right" vertical="center"/>
      <protection locked="0"/>
    </xf>
    <xf numFmtId="38" fontId="14" fillId="2" borderId="35" xfId="1" applyFont="1" applyFill="1" applyBorder="1" applyAlignment="1" applyProtection="1">
      <alignment horizontal="right" vertical="center"/>
      <protection locked="0"/>
    </xf>
    <xf numFmtId="38" fontId="14" fillId="2" borderId="19" xfId="1" applyFont="1" applyFill="1" applyBorder="1" applyAlignment="1" applyProtection="1">
      <alignment horizontal="right" vertical="center"/>
      <protection locked="0"/>
    </xf>
    <xf numFmtId="38" fontId="14" fillId="2" borderId="20" xfId="1" applyFont="1" applyFill="1" applyBorder="1" applyAlignment="1" applyProtection="1">
      <alignment horizontal="right" vertical="center"/>
      <protection locked="0"/>
    </xf>
    <xf numFmtId="0" fontId="5" fillId="0" borderId="35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center" vertical="center"/>
    </xf>
    <xf numFmtId="38" fontId="15" fillId="0" borderId="41" xfId="1" applyFont="1" applyFill="1" applyBorder="1" applyAlignment="1" applyProtection="1">
      <alignment horizontal="right" vertical="center" shrinkToFit="1"/>
    </xf>
    <xf numFmtId="38" fontId="15" fillId="0" borderId="42" xfId="1" applyFont="1" applyFill="1" applyBorder="1" applyAlignment="1" applyProtection="1">
      <alignment horizontal="right" vertical="center" shrinkToFit="1"/>
    </xf>
    <xf numFmtId="178" fontId="15" fillId="0" borderId="41" xfId="1" applyNumberFormat="1" applyFont="1" applyFill="1" applyBorder="1" applyAlignment="1" applyProtection="1">
      <alignment horizontal="right" vertical="center" shrinkToFit="1"/>
    </xf>
    <xf numFmtId="0" fontId="5" fillId="2" borderId="41" xfId="0" applyFont="1" applyFill="1" applyBorder="1" applyAlignment="1" applyProtection="1">
      <alignment horizontal="center" vertical="center" shrinkToFit="1"/>
      <protection locked="0"/>
    </xf>
    <xf numFmtId="0" fontId="5" fillId="2" borderId="42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Font="1" applyBorder="1" applyAlignment="1" applyProtection="1">
      <alignment horizontal="center" vertical="center"/>
    </xf>
    <xf numFmtId="0" fontId="5" fillId="2" borderId="43" xfId="0" applyFont="1" applyFill="1" applyBorder="1" applyAlignment="1" applyProtection="1">
      <alignment horizontal="center" vertical="center" shrinkToFit="1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</xf>
    <xf numFmtId="0" fontId="5" fillId="2" borderId="34" xfId="0" applyFont="1" applyFill="1" applyBorder="1" applyAlignment="1" applyProtection="1">
      <alignment horizontal="center" vertical="center"/>
      <protection locked="0"/>
    </xf>
    <xf numFmtId="0" fontId="5" fillId="2" borderId="39" xfId="0" applyFont="1" applyFill="1" applyBorder="1" applyAlignment="1" applyProtection="1">
      <alignment horizontal="center" vertical="center"/>
      <protection locked="0"/>
    </xf>
    <xf numFmtId="38" fontId="15" fillId="0" borderId="34" xfId="1" applyFont="1" applyFill="1" applyBorder="1" applyAlignment="1" applyProtection="1">
      <alignment horizontal="right" vertical="center" shrinkToFit="1"/>
    </xf>
    <xf numFmtId="38" fontId="15" fillId="0" borderId="39" xfId="1" applyFont="1" applyFill="1" applyBorder="1" applyAlignment="1" applyProtection="1">
      <alignment horizontal="right" vertical="center" shrinkToFit="1"/>
    </xf>
    <xf numFmtId="0" fontId="5" fillId="0" borderId="32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 wrapText="1" shrinkToFit="1"/>
    </xf>
    <xf numFmtId="0" fontId="4" fillId="0" borderId="7" xfId="0" applyFont="1" applyFill="1" applyBorder="1" applyAlignment="1" applyProtection="1">
      <alignment horizontal="center" vertical="center" shrinkToFit="1"/>
    </xf>
    <xf numFmtId="0" fontId="4" fillId="0" borderId="24" xfId="0" applyFont="1" applyFill="1" applyBorder="1" applyAlignment="1" applyProtection="1">
      <alignment horizontal="center" vertical="center" shrinkToFit="1"/>
    </xf>
    <xf numFmtId="0" fontId="4" fillId="0" borderId="30" xfId="0" applyFont="1" applyFill="1" applyBorder="1" applyAlignment="1" applyProtection="1">
      <alignment horizontal="center" vertical="center" shrinkToFit="1"/>
    </xf>
    <xf numFmtId="0" fontId="4" fillId="0" borderId="16" xfId="0" applyFont="1" applyFill="1" applyBorder="1" applyAlignment="1" applyProtection="1">
      <alignment horizontal="center" vertical="center" shrinkToFit="1"/>
    </xf>
    <xf numFmtId="0" fontId="4" fillId="0" borderId="31" xfId="0" applyFont="1" applyFill="1" applyBorder="1" applyAlignment="1" applyProtection="1">
      <alignment horizontal="center" vertical="center" shrinkToFit="1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horizontal="center" vertical="center"/>
      <protection locked="0"/>
    </xf>
    <xf numFmtId="0" fontId="13" fillId="2" borderId="20" xfId="0" applyFont="1" applyFill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 shrinkToFit="1"/>
    </xf>
    <xf numFmtId="0" fontId="6" fillId="0" borderId="52" xfId="0" applyFont="1" applyBorder="1" applyAlignment="1" applyProtection="1">
      <alignment horizontal="center" vertical="center" shrinkToFit="1"/>
    </xf>
    <xf numFmtId="0" fontId="6" fillId="0" borderId="58" xfId="0" applyFont="1" applyBorder="1" applyAlignment="1" applyProtection="1">
      <alignment horizontal="center" vertical="center" shrinkToFit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47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60" xfId="0" applyFont="1" applyFill="1" applyBorder="1" applyAlignment="1" applyProtection="1">
      <alignment horizontal="center" vertical="center"/>
      <protection locked="0"/>
    </xf>
    <xf numFmtId="31" fontId="7" fillId="2" borderId="3" xfId="0" applyNumberFormat="1" applyFont="1" applyFill="1" applyBorder="1" applyAlignment="1" applyProtection="1">
      <alignment horizontal="center" vertical="center"/>
    </xf>
    <xf numFmtId="38" fontId="14" fillId="0" borderId="43" xfId="0" applyNumberFormat="1" applyFont="1" applyFill="1" applyBorder="1" applyAlignment="1" applyProtection="1">
      <alignment horizontal="right" vertical="center"/>
    </xf>
    <xf numFmtId="38" fontId="14" fillId="0" borderId="34" xfId="0" applyNumberFormat="1" applyFont="1" applyFill="1" applyBorder="1" applyAlignment="1" applyProtection="1">
      <alignment horizontal="right" vertical="center"/>
    </xf>
    <xf numFmtId="38" fontId="14" fillId="0" borderId="41" xfId="0" applyNumberFormat="1" applyFont="1" applyFill="1" applyBorder="1" applyAlignment="1" applyProtection="1">
      <alignment horizontal="right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 shrinkToFit="1"/>
      <protection locked="0"/>
    </xf>
    <xf numFmtId="0" fontId="7" fillId="2" borderId="49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NumberFormat="1" applyFont="1" applyBorder="1" applyAlignment="1" applyProtection="1">
      <alignment horizontal="center" vertical="center" shrinkToFit="1"/>
    </xf>
    <xf numFmtId="0" fontId="4" fillId="0" borderId="47" xfId="0" applyNumberFormat="1" applyFont="1" applyBorder="1" applyAlignment="1" applyProtection="1">
      <alignment horizontal="center" vertical="center" shrinkToFit="1"/>
    </xf>
    <xf numFmtId="0" fontId="4" fillId="0" borderId="49" xfId="0" applyNumberFormat="1" applyFont="1" applyBorder="1" applyAlignment="1" applyProtection="1">
      <alignment horizontal="center" vertical="center" shrinkToFit="1"/>
    </xf>
    <xf numFmtId="0" fontId="4" fillId="0" borderId="50" xfId="0" applyNumberFormat="1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 vertical="top"/>
    </xf>
    <xf numFmtId="176" fontId="4" fillId="0" borderId="26" xfId="0" applyNumberFormat="1" applyFont="1" applyBorder="1" applyAlignment="1" applyProtection="1">
      <alignment horizontal="center" vertical="center" shrinkToFit="1"/>
    </xf>
    <xf numFmtId="176" fontId="4" fillId="0" borderId="27" xfId="0" applyNumberFormat="1" applyFont="1" applyBorder="1" applyAlignment="1" applyProtection="1">
      <alignment horizontal="center" vertical="center" shrinkToFit="1"/>
    </xf>
    <xf numFmtId="176" fontId="4" fillId="0" borderId="28" xfId="0" applyNumberFormat="1" applyFont="1" applyBorder="1" applyAlignment="1" applyProtection="1">
      <alignment horizontal="center" vertical="center" shrinkToFit="1"/>
    </xf>
    <xf numFmtId="176" fontId="4" fillId="0" borderId="29" xfId="0" applyNumberFormat="1" applyFont="1" applyBorder="1" applyAlignment="1" applyProtection="1">
      <alignment horizontal="center" vertical="center" shrinkToFit="1"/>
    </xf>
    <xf numFmtId="0" fontId="4" fillId="0" borderId="26" xfId="0" applyFont="1" applyFill="1" applyBorder="1" applyAlignment="1" applyProtection="1">
      <alignment horizontal="center" vertical="center" shrinkToFit="1"/>
    </xf>
    <xf numFmtId="0" fontId="4" fillId="0" borderId="27" xfId="0" applyFont="1" applyFill="1" applyBorder="1" applyAlignment="1" applyProtection="1">
      <alignment horizontal="center" vertical="center" shrinkToFit="1"/>
    </xf>
    <xf numFmtId="0" fontId="4" fillId="0" borderId="48" xfId="0" applyFont="1" applyFill="1" applyBorder="1" applyAlignment="1" applyProtection="1">
      <alignment horizontal="center" vertical="center" shrinkToFit="1"/>
    </xf>
    <xf numFmtId="0" fontId="4" fillId="0" borderId="49" xfId="0" applyFont="1" applyFill="1" applyBorder="1" applyAlignment="1" applyProtection="1">
      <alignment horizontal="center" vertical="center" shrinkToFit="1"/>
    </xf>
    <xf numFmtId="0" fontId="6" fillId="0" borderId="3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4" fillId="0" borderId="34" xfId="0" applyFont="1" applyBorder="1" applyAlignment="1" applyProtection="1">
      <alignment horizontal="center" vertical="center"/>
    </xf>
    <xf numFmtId="0" fontId="27" fillId="0" borderId="35" xfId="0" applyFont="1" applyBorder="1" applyAlignment="1" applyProtection="1">
      <alignment horizontal="left" vertical="center"/>
    </xf>
    <xf numFmtId="0" fontId="27" fillId="0" borderId="19" xfId="0" applyFont="1" applyBorder="1" applyAlignment="1" applyProtection="1">
      <alignment horizontal="left" vertical="center"/>
    </xf>
    <xf numFmtId="0" fontId="27" fillId="0" borderId="36" xfId="0" applyFont="1" applyBorder="1" applyAlignment="1" applyProtection="1">
      <alignment horizontal="left" vertical="center"/>
    </xf>
    <xf numFmtId="177" fontId="5" fillId="2" borderId="19" xfId="0" applyNumberFormat="1" applyFont="1" applyFill="1" applyBorder="1" applyAlignment="1" applyProtection="1">
      <alignment horizontal="center" vertical="center"/>
      <protection locked="0"/>
    </xf>
    <xf numFmtId="177" fontId="5" fillId="2" borderId="36" xfId="0" applyNumberFormat="1" applyFont="1" applyFill="1" applyBorder="1" applyAlignment="1" applyProtection="1">
      <alignment horizontal="center" vertical="center"/>
      <protection locked="0"/>
    </xf>
    <xf numFmtId="38" fontId="15" fillId="0" borderId="43" xfId="1" applyFont="1" applyFill="1" applyBorder="1" applyAlignment="1" applyProtection="1">
      <alignment horizontal="right" vertical="center" shrinkToFit="1"/>
    </xf>
    <xf numFmtId="38" fontId="15" fillId="0" borderId="44" xfId="1" applyFont="1" applyFill="1" applyBorder="1" applyAlignment="1" applyProtection="1">
      <alignment horizontal="right" vertical="center" shrinkToFit="1"/>
    </xf>
    <xf numFmtId="0" fontId="5" fillId="2" borderId="58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57" xfId="0" applyFont="1" applyFill="1" applyBorder="1" applyAlignment="1" applyProtection="1">
      <alignment horizontal="center" vertical="center"/>
      <protection locked="0"/>
    </xf>
    <xf numFmtId="178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4" xfId="0" applyFont="1" applyBorder="1" applyAlignment="1" applyProtection="1">
      <alignment horizontal="center" vertical="center"/>
    </xf>
    <xf numFmtId="0" fontId="5" fillId="0" borderId="53" xfId="0" applyFont="1" applyBorder="1" applyAlignment="1" applyProtection="1">
      <alignment horizontal="center" vertical="center"/>
    </xf>
    <xf numFmtId="38" fontId="7" fillId="0" borderId="43" xfId="1" applyFont="1" applyFill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left" vertical="center"/>
    </xf>
    <xf numFmtId="0" fontId="5" fillId="0" borderId="19" xfId="0" applyFont="1" applyBorder="1" applyAlignment="1" applyProtection="1">
      <alignment horizontal="left" vertical="center"/>
    </xf>
    <xf numFmtId="0" fontId="5" fillId="0" borderId="36" xfId="0" applyFont="1" applyBorder="1" applyAlignment="1" applyProtection="1">
      <alignment horizontal="left" vertical="center"/>
    </xf>
    <xf numFmtId="38" fontId="5" fillId="0" borderId="34" xfId="1" applyFont="1" applyFill="1" applyBorder="1" applyAlignment="1" applyProtection="1">
      <alignment horizontal="right" vertical="center" shrinkToFit="1"/>
    </xf>
    <xf numFmtId="38" fontId="5" fillId="0" borderId="34" xfId="1" applyFont="1" applyFill="1" applyBorder="1" applyAlignment="1" applyProtection="1">
      <alignment horizontal="right" vertical="center"/>
    </xf>
    <xf numFmtId="0" fontId="15" fillId="2" borderId="34" xfId="0" applyFont="1" applyFill="1" applyBorder="1" applyAlignment="1" applyProtection="1">
      <alignment horizontal="center" vertical="center" shrinkToFit="1"/>
      <protection locked="0"/>
    </xf>
    <xf numFmtId="0" fontId="15" fillId="2" borderId="34" xfId="0" applyFont="1" applyFill="1" applyBorder="1" applyAlignment="1" applyProtection="1">
      <alignment horizontal="left" vertical="center" shrinkToFit="1"/>
      <protection locked="0"/>
    </xf>
    <xf numFmtId="177" fontId="15" fillId="2" borderId="34" xfId="0" applyNumberFormat="1" applyFont="1" applyFill="1" applyBorder="1" applyAlignment="1" applyProtection="1">
      <alignment horizontal="right" vertical="center"/>
      <protection locked="0"/>
    </xf>
    <xf numFmtId="40" fontId="15" fillId="2" borderId="34" xfId="1" applyNumberFormat="1" applyFont="1" applyFill="1" applyBorder="1" applyAlignment="1" applyProtection="1">
      <alignment horizontal="right" vertical="center" shrinkToFit="1"/>
      <protection locked="0"/>
    </xf>
    <xf numFmtId="40" fontId="15" fillId="2" borderId="34" xfId="1" applyNumberFormat="1" applyFont="1" applyFill="1" applyBorder="1" applyAlignment="1" applyProtection="1">
      <alignment horizontal="center" vertical="center" shrinkToFit="1"/>
      <protection locked="0"/>
    </xf>
    <xf numFmtId="0" fontId="15" fillId="2" borderId="34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/>
    </xf>
    <xf numFmtId="0" fontId="5" fillId="4" borderId="34" xfId="0" applyFont="1" applyFill="1" applyBorder="1" applyAlignment="1" applyProtection="1">
      <alignment horizontal="center" vertical="center"/>
    </xf>
    <xf numFmtId="0" fontId="5" fillId="4" borderId="34" xfId="0" applyNumberFormat="1" applyFont="1" applyFill="1" applyBorder="1" applyAlignment="1" applyProtection="1">
      <alignment horizontal="center" vertical="center" textRotation="255" shrinkToFit="1"/>
    </xf>
    <xf numFmtId="0" fontId="15" fillId="4" borderId="34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left" vertical="top"/>
      <protection locked="0"/>
    </xf>
    <xf numFmtId="0" fontId="5" fillId="0" borderId="35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179" fontId="6" fillId="0" borderId="19" xfId="1" applyNumberFormat="1" applyFont="1" applyFill="1" applyBorder="1" applyAlignment="1" applyProtection="1">
      <alignment horizontal="right" vertical="center"/>
    </xf>
    <xf numFmtId="179" fontId="6" fillId="0" borderId="20" xfId="1" applyNumberFormat="1" applyFont="1" applyFill="1" applyBorder="1" applyAlignment="1" applyProtection="1">
      <alignment horizontal="right" vertical="center"/>
    </xf>
    <xf numFmtId="179" fontId="6" fillId="3" borderId="19" xfId="1" applyNumberFormat="1" applyFont="1" applyFill="1" applyBorder="1" applyAlignment="1" applyProtection="1">
      <alignment horizontal="right" vertical="center"/>
    </xf>
    <xf numFmtId="179" fontId="6" fillId="3" borderId="20" xfId="1" applyNumberFormat="1" applyFont="1" applyFill="1" applyBorder="1" applyAlignment="1" applyProtection="1">
      <alignment horizontal="right" vertical="center"/>
    </xf>
    <xf numFmtId="38" fontId="13" fillId="3" borderId="35" xfId="1" applyFont="1" applyFill="1" applyBorder="1" applyAlignment="1" applyProtection="1">
      <alignment horizontal="right" vertical="center"/>
      <protection locked="0"/>
    </xf>
    <xf numFmtId="38" fontId="13" fillId="3" borderId="19" xfId="1" applyFont="1" applyFill="1" applyBorder="1" applyAlignment="1" applyProtection="1">
      <alignment horizontal="right" vertical="center"/>
      <protection locked="0"/>
    </xf>
    <xf numFmtId="0" fontId="5" fillId="0" borderId="63" xfId="0" applyFont="1" applyBorder="1" applyAlignment="1" applyProtection="1">
      <alignment horizontal="center" vertical="center"/>
    </xf>
    <xf numFmtId="0" fontId="5" fillId="0" borderId="64" xfId="0" applyFont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vertical="center"/>
    </xf>
    <xf numFmtId="177" fontId="5" fillId="0" borderId="19" xfId="0" applyNumberFormat="1" applyFont="1" applyFill="1" applyBorder="1" applyAlignment="1" applyProtection="1">
      <alignment horizontal="center" vertical="center"/>
    </xf>
    <xf numFmtId="177" fontId="5" fillId="0" borderId="36" xfId="0" applyNumberFormat="1" applyFont="1" applyFill="1" applyBorder="1" applyAlignment="1" applyProtection="1">
      <alignment horizontal="center" vertical="center"/>
    </xf>
    <xf numFmtId="179" fontId="6" fillId="0" borderId="22" xfId="1" applyNumberFormat="1" applyFont="1" applyFill="1" applyBorder="1" applyAlignment="1" applyProtection="1">
      <alignment horizontal="right" vertical="center"/>
    </xf>
    <xf numFmtId="179" fontId="6" fillId="0" borderId="23" xfId="1" applyNumberFormat="1" applyFont="1" applyFill="1" applyBorder="1" applyAlignment="1" applyProtection="1">
      <alignment horizontal="right" vertical="center"/>
    </xf>
    <xf numFmtId="38" fontId="13" fillId="0" borderId="40" xfId="1" applyFont="1" applyFill="1" applyBorder="1" applyAlignment="1" applyProtection="1">
      <alignment horizontal="right" vertical="center"/>
    </xf>
    <xf numFmtId="38" fontId="13" fillId="0" borderId="22" xfId="1" applyFont="1" applyFill="1" applyBorder="1" applyAlignment="1" applyProtection="1">
      <alignment horizontal="right" vertical="center"/>
    </xf>
    <xf numFmtId="38" fontId="13" fillId="0" borderId="35" xfId="1" applyFont="1" applyFill="1" applyBorder="1" applyAlignment="1" applyProtection="1">
      <alignment horizontal="right" vertical="center"/>
    </xf>
    <xf numFmtId="38" fontId="13" fillId="0" borderId="19" xfId="1" applyFont="1" applyFill="1" applyBorder="1" applyAlignment="1" applyProtection="1">
      <alignment horizontal="right" vertical="center"/>
    </xf>
    <xf numFmtId="0" fontId="5" fillId="0" borderId="40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179" fontId="6" fillId="3" borderId="15" xfId="1" applyNumberFormat="1" applyFont="1" applyFill="1" applyBorder="1" applyAlignment="1" applyProtection="1">
      <alignment horizontal="right" vertical="center"/>
    </xf>
    <xf numFmtId="179" fontId="6" fillId="3" borderId="38" xfId="1" applyNumberFormat="1" applyFont="1" applyFill="1" applyBorder="1" applyAlignment="1" applyProtection="1">
      <alignment horizontal="right" vertical="center"/>
    </xf>
    <xf numFmtId="38" fontId="13" fillId="0" borderId="35" xfId="1" applyFont="1" applyBorder="1" applyAlignment="1" applyProtection="1">
      <alignment horizontal="right" vertical="center"/>
    </xf>
    <xf numFmtId="38" fontId="13" fillId="0" borderId="19" xfId="1" applyFont="1" applyBorder="1" applyAlignment="1" applyProtection="1">
      <alignment horizontal="right" vertical="center"/>
    </xf>
    <xf numFmtId="31" fontId="7" fillId="0" borderId="3" xfId="0" applyNumberFormat="1" applyFont="1" applyFill="1" applyBorder="1" applyAlignment="1" applyProtection="1">
      <alignment horizontal="center" vertical="center"/>
    </xf>
    <xf numFmtId="38" fontId="14" fillId="0" borderId="43" xfId="0" applyNumberFormat="1" applyFont="1" applyFill="1" applyBorder="1" applyAlignment="1" applyProtection="1">
      <alignment horizontal="center" vertical="center"/>
    </xf>
    <xf numFmtId="38" fontId="14" fillId="0" borderId="34" xfId="0" applyNumberFormat="1" applyFont="1" applyFill="1" applyBorder="1" applyAlignment="1" applyProtection="1">
      <alignment horizontal="center" vertical="center"/>
    </xf>
    <xf numFmtId="38" fontId="14" fillId="0" borderId="41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60" xfId="0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center" vertical="center"/>
    </xf>
    <xf numFmtId="0" fontId="13" fillId="0" borderId="20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 shrinkToFit="1"/>
    </xf>
    <xf numFmtId="0" fontId="4" fillId="0" borderId="8" xfId="0" applyFont="1" applyFill="1" applyBorder="1" applyAlignment="1" applyProtection="1">
      <alignment horizontal="center" vertical="center" shrinkToFit="1"/>
    </xf>
    <xf numFmtId="0" fontId="4" fillId="0" borderId="11" xfId="0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center" vertical="center" shrinkToFit="1"/>
    </xf>
    <xf numFmtId="0" fontId="4" fillId="0" borderId="12" xfId="0" applyFont="1" applyFill="1" applyBorder="1" applyAlignment="1" applyProtection="1">
      <alignment horizontal="center" vertical="center" shrinkToFit="1"/>
    </xf>
    <xf numFmtId="0" fontId="7" fillId="0" borderId="7" xfId="0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 applyProtection="1">
      <alignment horizontal="center" vertical="center" shrinkToFit="1"/>
    </xf>
    <xf numFmtId="0" fontId="7" fillId="0" borderId="3" xfId="0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 applyProtection="1">
      <alignment horizontal="center" vertical="center" shrinkToFit="1"/>
    </xf>
    <xf numFmtId="0" fontId="4" fillId="0" borderId="6" xfId="0" applyNumberFormat="1" applyFont="1" applyBorder="1" applyAlignment="1" applyProtection="1">
      <alignment horizontal="center" vertical="center" shrinkToFit="1"/>
    </xf>
    <xf numFmtId="0" fontId="4" fillId="0" borderId="7" xfId="0" applyNumberFormat="1" applyFont="1" applyBorder="1" applyAlignment="1" applyProtection="1">
      <alignment horizontal="center" vertical="center" shrinkToFit="1"/>
    </xf>
    <xf numFmtId="0" fontId="4" fillId="0" borderId="8" xfId="0" applyNumberFormat="1" applyFont="1" applyBorder="1" applyAlignment="1" applyProtection="1">
      <alignment horizontal="center" vertical="center" shrinkToFit="1"/>
    </xf>
    <xf numFmtId="0" fontId="4" fillId="0" borderId="11" xfId="0" applyNumberFormat="1" applyFont="1" applyBorder="1" applyAlignment="1" applyProtection="1">
      <alignment horizontal="center" vertical="center" shrinkToFit="1"/>
    </xf>
    <xf numFmtId="0" fontId="4" fillId="0" borderId="3" xfId="0" applyNumberFormat="1" applyFont="1" applyBorder="1" applyAlignment="1" applyProtection="1">
      <alignment horizontal="center" vertical="center" shrinkToFit="1"/>
    </xf>
    <xf numFmtId="0" fontId="4" fillId="0" borderId="12" xfId="0" applyNumberFormat="1" applyFont="1" applyBorder="1" applyAlignment="1" applyProtection="1">
      <alignment horizontal="center" vertical="center" shrinkToFit="1"/>
    </xf>
    <xf numFmtId="0" fontId="5" fillId="0" borderId="43" xfId="0" applyFont="1" applyFill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left" vertical="center" shrinkToFit="1"/>
    </xf>
    <xf numFmtId="0" fontId="5" fillId="0" borderId="15" xfId="0" applyFont="1" applyBorder="1" applyAlignment="1" applyProtection="1">
      <alignment horizontal="left" vertical="center" shrinkToFit="1"/>
    </xf>
    <xf numFmtId="0" fontId="5" fillId="0" borderId="59" xfId="0" applyFont="1" applyBorder="1" applyAlignment="1" applyProtection="1">
      <alignment horizontal="left" vertical="center" shrinkToFit="1"/>
    </xf>
    <xf numFmtId="38" fontId="13" fillId="3" borderId="25" xfId="1" applyFont="1" applyFill="1" applyBorder="1" applyAlignment="1" applyProtection="1">
      <alignment horizontal="right" vertical="center"/>
      <protection locked="0"/>
    </xf>
    <xf numFmtId="38" fontId="13" fillId="3" borderId="7" xfId="1" applyFont="1" applyFill="1" applyBorder="1" applyAlignment="1" applyProtection="1">
      <alignment horizontal="right" vertical="center"/>
      <protection locked="0"/>
    </xf>
    <xf numFmtId="38" fontId="13" fillId="3" borderId="30" xfId="1" applyFont="1" applyFill="1" applyBorder="1" applyAlignment="1" applyProtection="1">
      <alignment horizontal="right" vertical="center"/>
      <protection locked="0"/>
    </xf>
    <xf numFmtId="38" fontId="13" fillId="3" borderId="16" xfId="1" applyFont="1" applyFill="1" applyBorder="1" applyAlignment="1" applyProtection="1">
      <alignment horizontal="right" vertical="center"/>
      <protection locked="0"/>
    </xf>
    <xf numFmtId="0" fontId="5" fillId="0" borderId="41" xfId="0" applyFont="1" applyFill="1" applyBorder="1" applyAlignment="1" applyProtection="1">
      <alignment horizontal="center" vertical="center"/>
    </xf>
    <xf numFmtId="0" fontId="5" fillId="0" borderId="41" xfId="0" applyFont="1" applyFill="1" applyBorder="1" applyAlignment="1" applyProtection="1">
      <alignment horizontal="center" vertical="center" shrinkToFit="1"/>
    </xf>
    <xf numFmtId="0" fontId="5" fillId="0" borderId="42" xfId="0" applyFont="1" applyFill="1" applyBorder="1" applyAlignment="1" applyProtection="1">
      <alignment horizontal="center" vertical="center" shrinkToFit="1"/>
    </xf>
    <xf numFmtId="0" fontId="5" fillId="0" borderId="43" xfId="0" applyFont="1" applyFill="1" applyBorder="1" applyAlignment="1" applyProtection="1">
      <alignment horizontal="center" vertical="center" shrinkToFit="1"/>
    </xf>
    <xf numFmtId="0" fontId="5" fillId="0" borderId="44" xfId="0" applyFont="1" applyFill="1" applyBorder="1" applyAlignment="1" applyProtection="1">
      <alignment horizontal="center" vertical="center"/>
    </xf>
    <xf numFmtId="179" fontId="6" fillId="0" borderId="15" xfId="1" applyNumberFormat="1" applyFont="1" applyFill="1" applyBorder="1" applyAlignment="1" applyProtection="1">
      <alignment horizontal="right" vertical="center"/>
    </xf>
    <xf numFmtId="179" fontId="6" fillId="0" borderId="38" xfId="1" applyNumberFormat="1" applyFont="1" applyFill="1" applyBorder="1" applyAlignment="1" applyProtection="1">
      <alignment horizontal="right" vertical="center"/>
    </xf>
    <xf numFmtId="38" fontId="13" fillId="0" borderId="37" xfId="1" applyFont="1" applyFill="1" applyBorder="1" applyAlignment="1" applyProtection="1">
      <alignment horizontal="right" vertical="center"/>
    </xf>
    <xf numFmtId="38" fontId="13" fillId="0" borderId="15" xfId="1" applyFont="1" applyFill="1" applyBorder="1" applyAlignment="1" applyProtection="1">
      <alignment horizontal="right" vertical="center"/>
    </xf>
    <xf numFmtId="178" fontId="5" fillId="0" borderId="4" xfId="0" applyNumberFormat="1" applyFont="1" applyFill="1" applyBorder="1" applyAlignment="1" applyProtection="1">
      <alignment horizontal="center" vertical="center"/>
    </xf>
    <xf numFmtId="178" fontId="5" fillId="0" borderId="13" xfId="0" applyNumberFormat="1" applyFont="1" applyFill="1" applyBorder="1" applyAlignment="1" applyProtection="1">
      <alignment horizontal="center" vertical="center"/>
    </xf>
    <xf numFmtId="178" fontId="5" fillId="0" borderId="5" xfId="0" applyNumberFormat="1" applyFont="1" applyFill="1" applyBorder="1" applyAlignment="1" applyProtection="1">
      <alignment horizontal="center" vertical="center"/>
    </xf>
    <xf numFmtId="38" fontId="15" fillId="0" borderId="41" xfId="1" applyFont="1" applyFill="1" applyBorder="1" applyAlignment="1" applyProtection="1">
      <alignment horizontal="center" vertical="center" shrinkToFit="1"/>
    </xf>
    <xf numFmtId="38" fontId="15" fillId="0" borderId="34" xfId="1" applyFont="1" applyFill="1" applyBorder="1" applyAlignment="1" applyProtection="1">
      <alignment horizontal="center" vertical="center" shrinkToFit="1"/>
    </xf>
    <xf numFmtId="0" fontId="5" fillId="0" borderId="58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57" xfId="0" applyFont="1" applyFill="1" applyBorder="1" applyAlignment="1" applyProtection="1">
      <alignment horizontal="center" vertical="center"/>
    </xf>
    <xf numFmtId="0" fontId="6" fillId="0" borderId="51" xfId="0" applyFont="1" applyFill="1" applyBorder="1" applyAlignment="1" applyProtection="1">
      <alignment horizontal="center" vertical="center"/>
    </xf>
    <xf numFmtId="0" fontId="6" fillId="0" borderId="52" xfId="0" applyFont="1" applyFill="1" applyBorder="1" applyAlignment="1" applyProtection="1">
      <alignment horizontal="center" vertical="center"/>
    </xf>
    <xf numFmtId="0" fontId="6" fillId="0" borderId="58" xfId="0" applyFont="1" applyFill="1" applyBorder="1" applyAlignment="1" applyProtection="1">
      <alignment horizontal="center" vertical="center"/>
    </xf>
    <xf numFmtId="38" fontId="15" fillId="0" borderId="43" xfId="1" applyFont="1" applyFill="1" applyBorder="1" applyAlignment="1" applyProtection="1">
      <alignment horizontal="center" vertical="center" shrinkToFit="1"/>
    </xf>
    <xf numFmtId="38" fontId="15" fillId="0" borderId="44" xfId="1" applyFont="1" applyFill="1" applyBorder="1" applyAlignment="1" applyProtection="1">
      <alignment horizontal="center" vertical="center" shrinkToFit="1"/>
    </xf>
    <xf numFmtId="178" fontId="5" fillId="0" borderId="6" xfId="0" applyNumberFormat="1" applyFont="1" applyFill="1" applyBorder="1" applyAlignment="1" applyProtection="1">
      <alignment horizontal="center" vertical="center"/>
    </xf>
    <xf numFmtId="178" fontId="5" fillId="0" borderId="7" xfId="0" applyNumberFormat="1" applyFont="1" applyFill="1" applyBorder="1" applyAlignment="1" applyProtection="1">
      <alignment horizontal="center" vertical="center"/>
    </xf>
    <xf numFmtId="178" fontId="5" fillId="0" borderId="11" xfId="0" applyNumberFormat="1" applyFont="1" applyFill="1" applyBorder="1" applyAlignment="1" applyProtection="1">
      <alignment horizontal="center" vertical="center"/>
    </xf>
    <xf numFmtId="178" fontId="5" fillId="0" borderId="3" xfId="0" applyNumberFormat="1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 vertical="top" wrapText="1"/>
      <protection locked="0"/>
    </xf>
    <xf numFmtId="49" fontId="21" fillId="3" borderId="40" xfId="0" applyNumberFormat="1" applyFont="1" applyFill="1" applyBorder="1" applyAlignment="1" applyProtection="1">
      <alignment horizontal="center" vertical="center"/>
      <protection locked="0"/>
    </xf>
    <xf numFmtId="49" fontId="21" fillId="3" borderId="22" xfId="0" applyNumberFormat="1" applyFont="1" applyFill="1" applyBorder="1" applyAlignment="1" applyProtection="1">
      <alignment horizontal="center" vertical="center"/>
      <protection locked="0"/>
    </xf>
    <xf numFmtId="49" fontId="21" fillId="3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5" fillId="0" borderId="34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/>
    </xf>
    <xf numFmtId="0" fontId="5" fillId="0" borderId="56" xfId="0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</cellXfs>
  <cellStyles count="5">
    <cellStyle name="ハイパーリンク" xfId="4" builtinId="8"/>
    <cellStyle name="桁区切り" xfId="1" builtinId="6"/>
    <cellStyle name="桁区切り 2" xfId="2"/>
    <cellStyle name="標準" xfId="0" builtinId="0"/>
    <cellStyle name="標準 2" xfId="3"/>
  </cellStyles>
  <dxfs count="14">
    <dxf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66FFFF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fgColor rgb="FFFFFFCC"/>
          <bgColor rgb="FFFFFFCC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FFCC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FFCC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FFCC"/>
        </patternFill>
      </fill>
    </dxf>
    <dxf>
      <fill>
        <patternFill>
          <bgColor rgb="FF66FFFF"/>
        </patternFill>
      </fill>
    </dxf>
    <dxf>
      <fill>
        <patternFill>
          <fgColor rgb="FFFFC000"/>
          <bgColor rgb="FFFFC000"/>
        </patternFill>
      </fill>
    </dxf>
  </dxfs>
  <tableStyles count="0" defaultTableStyle="TableStyleMedium2" defaultPivotStyle="PivotStyleLight16"/>
  <colors>
    <mruColors>
      <color rgb="FF99FF99"/>
      <color rgb="FFBEFBFE"/>
      <color rgb="FF66FFFF"/>
      <color rgb="FFFFFFCC"/>
      <color rgb="FFFFFF99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checked="Checked" firstButton="1" fmlaLink="$CD$18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ご入力シート!$CD$18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17</xdr:row>
          <xdr:rowOff>0</xdr:rowOff>
        </xdr:from>
        <xdr:to>
          <xdr:col>4</xdr:col>
          <xdr:colOff>99060</xdr:colOff>
          <xdr:row>18</xdr:row>
          <xdr:rowOff>0</xdr:rowOff>
        </xdr:to>
        <xdr:sp macro="" textlink="">
          <xdr:nvSpPr>
            <xdr:cNvPr id="4120" name="Option Button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13</xdr:col>
          <xdr:colOff>0</xdr:colOff>
          <xdr:row>18</xdr:row>
          <xdr:rowOff>0</xdr:rowOff>
        </xdr:to>
        <xdr:sp macro="" textlink="">
          <xdr:nvSpPr>
            <xdr:cNvPr id="4121" name="Option Button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17</xdr:row>
          <xdr:rowOff>0</xdr:rowOff>
        </xdr:from>
        <xdr:to>
          <xdr:col>4</xdr:col>
          <xdr:colOff>99060</xdr:colOff>
          <xdr:row>18</xdr:row>
          <xdr:rowOff>0</xdr:rowOff>
        </xdr:to>
        <xdr:sp macro="" textlink="">
          <xdr:nvSpPr>
            <xdr:cNvPr id="6152" name="Option Button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13</xdr:col>
          <xdr:colOff>0</xdr:colOff>
          <xdr:row>18</xdr:row>
          <xdr:rowOff>0</xdr:rowOff>
        </xdr:to>
        <xdr:sp macro="" textlink="">
          <xdr:nvSpPr>
            <xdr:cNvPr id="6153" name="Option Button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iri@marukame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CD30"/>
  <sheetViews>
    <sheetView showGridLines="0" tabSelected="1" view="pageBreakPreview" topLeftCell="A2" zoomScaleNormal="100" zoomScaleSheetLayoutView="100" workbookViewId="0">
      <selection activeCell="BF2" sqref="BF2:BJ2"/>
    </sheetView>
  </sheetViews>
  <sheetFormatPr defaultColWidth="9" defaultRowHeight="13.2"/>
  <cols>
    <col min="1" max="81" width="1.59765625" style="6" customWidth="1"/>
    <col min="82" max="82" width="9" style="6" hidden="1" customWidth="1"/>
    <col min="83" max="16384" width="9" style="6"/>
  </cols>
  <sheetData>
    <row r="1" spans="1:76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169" t="s">
        <v>93</v>
      </c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4"/>
      <c r="AX1" s="4"/>
      <c r="AY1" s="4"/>
      <c r="AZ1" s="4"/>
      <c r="BA1" s="4"/>
      <c r="BB1" s="4"/>
      <c r="BC1" s="4"/>
      <c r="BD1" s="4"/>
      <c r="BE1" s="4"/>
      <c r="BF1" s="4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6" ht="19.5" customHeight="1" thickBot="1">
      <c r="A2" s="180" t="s">
        <v>62</v>
      </c>
      <c r="B2" s="180"/>
      <c r="C2" s="180"/>
      <c r="D2" s="180"/>
      <c r="E2" s="180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4"/>
      <c r="AX2" s="4"/>
      <c r="AY2" s="4"/>
      <c r="AZ2" s="4"/>
      <c r="BA2" s="4"/>
      <c r="BB2" s="131" t="s">
        <v>58</v>
      </c>
      <c r="BC2" s="131"/>
      <c r="BD2" s="131"/>
      <c r="BE2" s="131"/>
      <c r="BF2" s="132"/>
      <c r="BG2" s="132"/>
      <c r="BH2" s="132"/>
      <c r="BI2" s="132"/>
      <c r="BJ2" s="132"/>
      <c r="BK2" s="155" t="s">
        <v>59</v>
      </c>
      <c r="BL2" s="155"/>
      <c r="BM2" s="132"/>
      <c r="BN2" s="132"/>
      <c r="BO2" s="145" t="s">
        <v>54</v>
      </c>
      <c r="BP2" s="145"/>
      <c r="BQ2" s="132"/>
      <c r="BR2" s="132"/>
      <c r="BS2" s="145" t="s">
        <v>60</v>
      </c>
      <c r="BT2" s="145"/>
      <c r="BU2" s="5"/>
      <c r="BV2" s="5"/>
    </row>
    <row r="3" spans="1:76" ht="24" customHeight="1" thickTop="1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24" t="s">
        <v>29</v>
      </c>
      <c r="N3" s="124"/>
      <c r="O3" s="124"/>
      <c r="P3" s="124"/>
      <c r="Q3" s="124"/>
      <c r="R3" s="3" t="s">
        <v>9</v>
      </c>
      <c r="S3" s="159"/>
      <c r="T3" s="159"/>
      <c r="U3" s="159"/>
      <c r="V3" s="159"/>
      <c r="W3" s="159"/>
      <c r="X3" s="159"/>
      <c r="Y3" s="3" t="s">
        <v>11</v>
      </c>
      <c r="AA3" s="171" t="s">
        <v>48</v>
      </c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7"/>
      <c r="AX3" s="31" t="s">
        <v>51</v>
      </c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8"/>
    </row>
    <row r="4" spans="1:76" ht="13.5" customHeight="1">
      <c r="A4" s="176" t="s">
        <v>88</v>
      </c>
      <c r="B4" s="177"/>
      <c r="C4" s="177"/>
      <c r="D4" s="177"/>
      <c r="E4" s="177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5" t="s">
        <v>2</v>
      </c>
      <c r="V4" s="165"/>
      <c r="W4" s="165"/>
      <c r="X4" s="165"/>
      <c r="Y4" s="166"/>
      <c r="AA4" s="182"/>
      <c r="AB4" s="183"/>
      <c r="AC4" s="183"/>
      <c r="AD4" s="183"/>
      <c r="AE4" s="183"/>
      <c r="AF4" s="185" t="s">
        <v>101</v>
      </c>
      <c r="AG4" s="185"/>
      <c r="AH4" s="183"/>
      <c r="AI4" s="183"/>
      <c r="AJ4" s="183"/>
      <c r="AK4" s="185" t="s">
        <v>102</v>
      </c>
      <c r="AL4" s="185"/>
      <c r="AM4" s="187"/>
      <c r="AS4" s="172" t="s">
        <v>0</v>
      </c>
      <c r="AT4" s="173"/>
      <c r="AU4" s="173"/>
      <c r="AV4" s="173"/>
      <c r="AW4" s="173"/>
      <c r="AX4" s="133"/>
      <c r="AY4" s="134"/>
      <c r="AZ4" s="134"/>
      <c r="BA4" s="134"/>
      <c r="BB4" s="135"/>
      <c r="BC4" s="139" t="s">
        <v>62</v>
      </c>
      <c r="BD4" s="140"/>
      <c r="BE4" s="140"/>
      <c r="BF4" s="140"/>
      <c r="BG4" s="140"/>
      <c r="BH4" s="14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2"/>
      <c r="BU4" s="8"/>
      <c r="BV4" s="8"/>
      <c r="BW4" s="8"/>
    </row>
    <row r="5" spans="1:76" ht="13.5" customHeight="1">
      <c r="A5" s="178"/>
      <c r="B5" s="179"/>
      <c r="C5" s="179"/>
      <c r="D5" s="179"/>
      <c r="E5" s="179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7"/>
      <c r="V5" s="167"/>
      <c r="W5" s="167"/>
      <c r="X5" s="167"/>
      <c r="Y5" s="168"/>
      <c r="AA5" s="184"/>
      <c r="AB5" s="159"/>
      <c r="AC5" s="159"/>
      <c r="AD5" s="159"/>
      <c r="AE5" s="159"/>
      <c r="AF5" s="186"/>
      <c r="AG5" s="186"/>
      <c r="AH5" s="159"/>
      <c r="AI5" s="159"/>
      <c r="AJ5" s="159"/>
      <c r="AK5" s="186"/>
      <c r="AL5" s="186"/>
      <c r="AM5" s="188"/>
      <c r="AS5" s="174"/>
      <c r="AT5" s="175"/>
      <c r="AU5" s="175"/>
      <c r="AV5" s="175"/>
      <c r="AW5" s="175"/>
      <c r="AX5" s="136"/>
      <c r="AY5" s="137"/>
      <c r="AZ5" s="137"/>
      <c r="BA5" s="137"/>
      <c r="BB5" s="138"/>
      <c r="BC5" s="142"/>
      <c r="BD5" s="143"/>
      <c r="BE5" s="143"/>
      <c r="BF5" s="143"/>
      <c r="BG5" s="143"/>
      <c r="BH5" s="144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4"/>
      <c r="BU5" s="7"/>
      <c r="BV5" s="7"/>
      <c r="BW5" s="8"/>
    </row>
    <row r="6" spans="1:76" ht="12" customHeight="1">
      <c r="AS6" s="130" t="s">
        <v>26</v>
      </c>
      <c r="AT6" s="106"/>
      <c r="AU6" s="106"/>
      <c r="AV6" s="106"/>
      <c r="AW6" s="10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60"/>
      <c r="BU6" s="8"/>
      <c r="BV6" s="8"/>
      <c r="BW6" s="8"/>
    </row>
    <row r="7" spans="1:76" ht="20.25" customHeight="1">
      <c r="A7" s="148" t="s">
        <v>87</v>
      </c>
      <c r="B7" s="149"/>
      <c r="C7" s="149"/>
      <c r="D7" s="149"/>
      <c r="E7" s="198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200"/>
      <c r="S7" s="148" t="s">
        <v>86</v>
      </c>
      <c r="T7" s="149"/>
      <c r="U7" s="149"/>
      <c r="V7" s="150"/>
      <c r="W7" s="201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3"/>
      <c r="AS7" s="130"/>
      <c r="AT7" s="106"/>
      <c r="AU7" s="106"/>
      <c r="AV7" s="106"/>
      <c r="AW7" s="107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2"/>
      <c r="BU7" s="8"/>
      <c r="BV7" s="8"/>
      <c r="BW7" s="8"/>
    </row>
    <row r="8" spans="1:76" ht="13.5" customHeight="1">
      <c r="AS8" s="130" t="s">
        <v>27</v>
      </c>
      <c r="AT8" s="106"/>
      <c r="AU8" s="106"/>
      <c r="AV8" s="106"/>
      <c r="AW8" s="107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7"/>
      <c r="BU8" s="8"/>
      <c r="BV8" s="8"/>
      <c r="BW8" s="8"/>
    </row>
    <row r="9" spans="1:76" ht="13.5" customHeight="1">
      <c r="A9" s="6" t="s">
        <v>5</v>
      </c>
      <c r="Z9" s="19"/>
      <c r="AA9" s="19"/>
      <c r="AB9" s="17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S9" s="130"/>
      <c r="AT9" s="106"/>
      <c r="AU9" s="106"/>
      <c r="AV9" s="106"/>
      <c r="AW9" s="107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7"/>
      <c r="BU9" s="8"/>
      <c r="BV9" s="8"/>
      <c r="BW9" s="8"/>
    </row>
    <row r="10" spans="1:76" ht="13.5" customHeight="1">
      <c r="A10" s="129" t="s">
        <v>6</v>
      </c>
      <c r="B10" s="111"/>
      <c r="C10" s="111"/>
      <c r="D10" s="111"/>
      <c r="E10" s="111"/>
      <c r="F10" s="111"/>
      <c r="G10" s="111"/>
      <c r="H10" s="111"/>
      <c r="I10" s="111"/>
      <c r="J10" s="156">
        <f>Y11+AI11+AI12+Y12</f>
        <v>0</v>
      </c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213" t="s">
        <v>66</v>
      </c>
      <c r="V10" s="213"/>
      <c r="W10" s="213"/>
      <c r="X10" s="213"/>
      <c r="Y10" s="213"/>
      <c r="Z10" s="213"/>
      <c r="AA10" s="213"/>
      <c r="AB10" s="196">
        <f>AI11+AI12</f>
        <v>0</v>
      </c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7"/>
      <c r="AS10" s="130"/>
      <c r="AT10" s="106"/>
      <c r="AU10" s="106"/>
      <c r="AV10" s="106"/>
      <c r="AW10" s="107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7"/>
      <c r="BU10" s="8"/>
      <c r="BV10" s="8"/>
      <c r="BW10" s="8"/>
    </row>
    <row r="11" spans="1:76" ht="13.5" customHeight="1">
      <c r="A11" s="71"/>
      <c r="B11" s="72"/>
      <c r="C11" s="72"/>
      <c r="D11" s="72"/>
      <c r="E11" s="72"/>
      <c r="F11" s="72"/>
      <c r="G11" s="72"/>
      <c r="H11" s="72"/>
      <c r="I11" s="72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90" t="s">
        <v>63</v>
      </c>
      <c r="V11" s="190"/>
      <c r="W11" s="190"/>
      <c r="X11" s="190"/>
      <c r="Y11" s="127">
        <f>IF(O23=10,R23,"0")</f>
        <v>0</v>
      </c>
      <c r="Z11" s="127"/>
      <c r="AA11" s="127"/>
      <c r="AB11" s="127"/>
      <c r="AC11" s="127"/>
      <c r="AD11" s="127"/>
      <c r="AE11" s="190" t="s">
        <v>64</v>
      </c>
      <c r="AF11" s="190"/>
      <c r="AG11" s="190"/>
      <c r="AH11" s="190"/>
      <c r="AI11" s="127">
        <f>IF(O23=10,ROUNDDOWN(R23*10/100,"0"),"0")</f>
        <v>0</v>
      </c>
      <c r="AJ11" s="127"/>
      <c r="AK11" s="127"/>
      <c r="AL11" s="127"/>
      <c r="AM11" s="128"/>
      <c r="AS11" s="71" t="s">
        <v>28</v>
      </c>
      <c r="AT11" s="72"/>
      <c r="AU11" s="72"/>
      <c r="AV11" s="72"/>
      <c r="AW11" s="72"/>
      <c r="AX11" s="121"/>
      <c r="AY11" s="120"/>
      <c r="AZ11" s="120"/>
      <c r="BA11" s="120"/>
      <c r="BB11" s="120"/>
      <c r="BC11" s="120"/>
      <c r="BD11" s="120"/>
      <c r="BE11" s="120"/>
      <c r="BF11" s="123"/>
      <c r="BG11" s="105" t="s">
        <v>55</v>
      </c>
      <c r="BH11" s="106"/>
      <c r="BI11" s="106"/>
      <c r="BJ11" s="106"/>
      <c r="BK11" s="107"/>
      <c r="BL11" s="121"/>
      <c r="BM11" s="120"/>
      <c r="BN11" s="120"/>
      <c r="BO11" s="120"/>
      <c r="BP11" s="120"/>
      <c r="BQ11" s="120"/>
      <c r="BR11" s="120"/>
      <c r="BS11" s="120"/>
      <c r="BT11" s="122"/>
      <c r="BU11" s="8"/>
      <c r="BV11" s="8"/>
      <c r="BW11" s="8"/>
    </row>
    <row r="12" spans="1:76" ht="13.5" customHeight="1">
      <c r="A12" s="205"/>
      <c r="B12" s="204"/>
      <c r="C12" s="204"/>
      <c r="D12" s="204"/>
      <c r="E12" s="204"/>
      <c r="F12" s="204"/>
      <c r="G12" s="204"/>
      <c r="H12" s="204"/>
      <c r="I12" s="204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18" t="s">
        <v>65</v>
      </c>
      <c r="V12" s="118"/>
      <c r="W12" s="118"/>
      <c r="X12" s="118"/>
      <c r="Y12" s="115" t="str">
        <f>IF(O23=8,R23,"0")</f>
        <v>0</v>
      </c>
      <c r="Z12" s="115"/>
      <c r="AA12" s="115"/>
      <c r="AB12" s="115"/>
      <c r="AC12" s="115"/>
      <c r="AD12" s="115"/>
      <c r="AE12" s="118" t="s">
        <v>64</v>
      </c>
      <c r="AF12" s="118"/>
      <c r="AG12" s="118"/>
      <c r="AH12" s="118"/>
      <c r="AI12" s="113" t="str">
        <f>IF(O23=8,ROUNDDOWN(R23*8/100,"0"),"0")</f>
        <v>0</v>
      </c>
      <c r="AJ12" s="113"/>
      <c r="AK12" s="113"/>
      <c r="AL12" s="113"/>
      <c r="AM12" s="114"/>
      <c r="AS12" s="109" t="s">
        <v>91</v>
      </c>
      <c r="AT12" s="110"/>
      <c r="AU12" s="110"/>
      <c r="AV12" s="110"/>
      <c r="AW12" s="110"/>
      <c r="AX12" s="78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80"/>
      <c r="BU12" s="8"/>
      <c r="BV12" s="8"/>
      <c r="BW12" s="8"/>
    </row>
    <row r="13" spans="1:76" ht="9" customHeight="1">
      <c r="AS13" s="1"/>
      <c r="AT13" s="1"/>
      <c r="AU13" s="1"/>
      <c r="AV13" s="1"/>
      <c r="AW13" s="1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8"/>
      <c r="BV13" s="8"/>
      <c r="BW13" s="8"/>
    </row>
    <row r="14" spans="1:76" ht="16.5" customHeight="1">
      <c r="A14" s="206" t="s">
        <v>7</v>
      </c>
      <c r="B14" s="207"/>
      <c r="C14" s="207"/>
      <c r="D14" s="207"/>
      <c r="E14" s="208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81" t="s">
        <v>56</v>
      </c>
      <c r="Q14" s="81"/>
      <c r="R14" s="81"/>
      <c r="S14" s="81"/>
      <c r="T14" s="119"/>
      <c r="U14" s="119"/>
      <c r="V14" s="119"/>
      <c r="W14" s="119"/>
      <c r="X14" s="119"/>
      <c r="Y14" s="119"/>
      <c r="Z14" s="119"/>
      <c r="AA14" s="119"/>
      <c r="AB14" s="111" t="s">
        <v>8</v>
      </c>
      <c r="AC14" s="111"/>
      <c r="AD14" s="111"/>
      <c r="AE14" s="112"/>
      <c r="AM14" s="6" t="s">
        <v>52</v>
      </c>
      <c r="AR14" s="10"/>
      <c r="AS14" s="10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</row>
    <row r="15" spans="1:76" ht="16.5" customHeight="1">
      <c r="A15" s="209"/>
      <c r="B15" s="210"/>
      <c r="C15" s="210"/>
      <c r="D15" s="210"/>
      <c r="E15" s="211"/>
      <c r="F15" s="20" t="s">
        <v>9</v>
      </c>
      <c r="G15" s="120" t="s">
        <v>10</v>
      </c>
      <c r="H15" s="120"/>
      <c r="I15" s="120"/>
      <c r="J15" s="120"/>
      <c r="K15" s="120"/>
      <c r="L15" s="120"/>
      <c r="M15" s="120"/>
      <c r="N15" s="120"/>
      <c r="O15" s="21" t="s">
        <v>11</v>
      </c>
      <c r="P15" s="72" t="s">
        <v>12</v>
      </c>
      <c r="Q15" s="72"/>
      <c r="R15" s="72"/>
      <c r="S15" s="72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6"/>
      <c r="AN15" s="45" t="s">
        <v>82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</row>
    <row r="16" spans="1:76" ht="16.5" customHeight="1">
      <c r="A16" s="109"/>
      <c r="B16" s="110"/>
      <c r="C16" s="110"/>
      <c r="D16" s="110"/>
      <c r="E16" s="212"/>
      <c r="F16" s="204" t="s">
        <v>57</v>
      </c>
      <c r="G16" s="204"/>
      <c r="H16" s="204"/>
      <c r="I16" s="204"/>
      <c r="J16" s="204"/>
      <c r="K16" s="204"/>
      <c r="L16" s="204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7"/>
      <c r="AN16" s="108" t="s">
        <v>83</v>
      </c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</row>
    <row r="17" spans="1:82" ht="10.5" customHeight="1">
      <c r="AA17" s="124" t="s">
        <v>103</v>
      </c>
      <c r="AB17" s="124"/>
      <c r="AC17" s="124"/>
      <c r="AD17" s="124"/>
      <c r="AE17" s="124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CD17" s="6" t="s">
        <v>90</v>
      </c>
    </row>
    <row r="18" spans="1:82" ht="25.5" customHeight="1" thickBot="1">
      <c r="A18" s="129" t="s">
        <v>13</v>
      </c>
      <c r="B18" s="111"/>
      <c r="C18" s="82" t="s">
        <v>85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4"/>
      <c r="R18" s="86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8"/>
      <c r="AF18" s="22"/>
      <c r="AG18" s="22"/>
      <c r="AN18" s="10" t="s">
        <v>78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95" t="s">
        <v>99</v>
      </c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10"/>
      <c r="BW18" s="10"/>
      <c r="BX18" s="10"/>
      <c r="CD18" s="55">
        <v>1</v>
      </c>
    </row>
    <row r="19" spans="1:82" ht="25.5" customHeight="1" thickBot="1">
      <c r="A19" s="71" t="s">
        <v>14</v>
      </c>
      <c r="B19" s="72"/>
      <c r="C19" s="69" t="s">
        <v>20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89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1"/>
      <c r="AF19" s="22"/>
      <c r="AG19" s="22"/>
      <c r="AN19" s="45" t="s">
        <v>77</v>
      </c>
      <c r="AO19" s="45"/>
      <c r="AP19" s="45"/>
      <c r="AQ19" s="45"/>
      <c r="AR19" s="45"/>
      <c r="AS19" s="45"/>
      <c r="AT19" s="46" t="s">
        <v>80</v>
      </c>
      <c r="AW19" s="45"/>
      <c r="AX19" s="45"/>
      <c r="AY19" s="45"/>
      <c r="AZ19" s="45"/>
      <c r="BA19" s="45"/>
      <c r="BB19" s="45"/>
      <c r="BC19" s="45"/>
      <c r="BD19" s="45"/>
      <c r="BE19" s="45"/>
      <c r="BF19" s="92" t="str">
        <f>IF(CD18=1,CONCATENATE(AH4,BO2,E7,AX8),CONCATENATE(AH4,BO2,E7,AX8,"未契約"))</f>
        <v>月</v>
      </c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4"/>
      <c r="BW19" s="45"/>
      <c r="BX19" s="10"/>
    </row>
    <row r="20" spans="1:82" ht="25.5" customHeight="1">
      <c r="A20" s="71" t="s">
        <v>15</v>
      </c>
      <c r="B20" s="72"/>
      <c r="C20" s="69" t="s">
        <v>25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96">
        <f>IF(CD18=1,R18+R19,R18)</f>
        <v>0</v>
      </c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8"/>
      <c r="AF20" s="22"/>
      <c r="AG20" s="22"/>
      <c r="AN20" s="10" t="s">
        <v>95</v>
      </c>
      <c r="AO20" s="45"/>
      <c r="AP20" s="45"/>
      <c r="AQ20" s="45"/>
      <c r="AR20" s="45"/>
      <c r="AS20" s="45"/>
      <c r="AT20" s="45"/>
      <c r="AU20" s="45"/>
      <c r="AV20" s="46"/>
      <c r="AW20" s="45"/>
      <c r="AX20" s="45"/>
      <c r="AY20" s="45"/>
      <c r="AZ20" s="10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</row>
    <row r="21" spans="1:82" ht="25.5" customHeight="1">
      <c r="A21" s="130" t="s">
        <v>16</v>
      </c>
      <c r="B21" s="107"/>
      <c r="C21" s="214" t="s">
        <v>94</v>
      </c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6"/>
      <c r="R21" s="99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1"/>
      <c r="AF21" s="22"/>
      <c r="AG21" s="22"/>
      <c r="AN21" s="45" t="s">
        <v>89</v>
      </c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</row>
    <row r="22" spans="1:82" ht="25.5" customHeight="1">
      <c r="A22" s="71" t="s">
        <v>17</v>
      </c>
      <c r="B22" s="72"/>
      <c r="C22" s="69" t="s">
        <v>21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85"/>
      <c r="P22" s="85"/>
      <c r="Q22" s="85"/>
      <c r="R22" s="99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1"/>
      <c r="AF22" s="29"/>
      <c r="AG22" s="28"/>
      <c r="AH22" s="28"/>
      <c r="AN22" s="45" t="s">
        <v>79</v>
      </c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</row>
    <row r="23" spans="1:82" ht="25.5" customHeight="1">
      <c r="A23" s="71" t="s">
        <v>18</v>
      </c>
      <c r="B23" s="72"/>
      <c r="C23" s="191" t="s">
        <v>22</v>
      </c>
      <c r="D23" s="192"/>
      <c r="E23" s="192"/>
      <c r="F23" s="192"/>
      <c r="G23" s="192"/>
      <c r="H23" s="192"/>
      <c r="I23" s="192"/>
      <c r="J23" s="192"/>
      <c r="K23" s="193"/>
      <c r="L23" s="76" t="s">
        <v>64</v>
      </c>
      <c r="M23" s="77"/>
      <c r="N23" s="77"/>
      <c r="O23" s="194">
        <v>10</v>
      </c>
      <c r="P23" s="194"/>
      <c r="Q23" s="195"/>
      <c r="R23" s="102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4"/>
      <c r="AF23" s="22"/>
      <c r="AG23" s="22"/>
      <c r="AN23" s="45" t="s">
        <v>81</v>
      </c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</row>
    <row r="24" spans="1:82" ht="25.5" customHeight="1">
      <c r="A24" s="71" t="s">
        <v>19</v>
      </c>
      <c r="B24" s="72"/>
      <c r="C24" s="69" t="s">
        <v>23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70"/>
      <c r="P24" s="70"/>
      <c r="Q24" s="70"/>
      <c r="R24" s="73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5"/>
      <c r="AF24" s="22"/>
      <c r="AG24" s="22"/>
      <c r="AN24" s="45" t="s">
        <v>53</v>
      </c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</row>
    <row r="25" spans="1:82" ht="13.5" customHeight="1">
      <c r="A25" s="61" t="s">
        <v>30</v>
      </c>
      <c r="B25" s="62"/>
      <c r="C25" s="62" t="s">
        <v>105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5">
        <f>IF(CD18=1,R20-R22-R23-R24,R20-R23)</f>
        <v>0</v>
      </c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6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</row>
    <row r="26" spans="1:82" ht="13.5" customHeight="1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8"/>
      <c r="AN26" s="45" t="s">
        <v>104</v>
      </c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</row>
    <row r="27" spans="1:82" ht="13.5" customHeight="1"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</row>
    <row r="28" spans="1:82" ht="13.5" customHeight="1">
      <c r="AN28" s="10" t="s">
        <v>100</v>
      </c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</row>
    <row r="29" spans="1:82" ht="13.5" customHeight="1">
      <c r="AN29" s="10"/>
    </row>
    <row r="30" spans="1:82" ht="12" customHeight="1">
      <c r="C30" s="59"/>
      <c r="AN30" s="10" t="s">
        <v>84</v>
      </c>
      <c r="BS30" s="189" t="s">
        <v>108</v>
      </c>
      <c r="BT30" s="189"/>
      <c r="BU30" s="189"/>
      <c r="BV30" s="189"/>
      <c r="BW30" s="189"/>
      <c r="BX30" s="189"/>
    </row>
  </sheetData>
  <sheetProtection sheet="1" selectLockedCells="1"/>
  <mergeCells count="92">
    <mergeCell ref="BS30:BX30"/>
    <mergeCell ref="A7:D7"/>
    <mergeCell ref="AE11:AH11"/>
    <mergeCell ref="C23:K23"/>
    <mergeCell ref="O23:Q23"/>
    <mergeCell ref="P15:S15"/>
    <mergeCell ref="U11:X11"/>
    <mergeCell ref="Y11:AD11"/>
    <mergeCell ref="AB10:AM10"/>
    <mergeCell ref="E7:R7"/>
    <mergeCell ref="W7:AK7"/>
    <mergeCell ref="F16:L16"/>
    <mergeCell ref="A10:I12"/>
    <mergeCell ref="A14:E16"/>
    <mergeCell ref="U10:AA10"/>
    <mergeCell ref="C21:Q21"/>
    <mergeCell ref="AA1:AV2"/>
    <mergeCell ref="AA3:AV3"/>
    <mergeCell ref="AS4:AW5"/>
    <mergeCell ref="A4:E5"/>
    <mergeCell ref="A2:E2"/>
    <mergeCell ref="F2:O2"/>
    <mergeCell ref="AA4:AE5"/>
    <mergeCell ref="AF4:AG5"/>
    <mergeCell ref="AH4:AJ5"/>
    <mergeCell ref="AK4:AM5"/>
    <mergeCell ref="AX8:BT10"/>
    <mergeCell ref="AS11:AW11"/>
    <mergeCell ref="BS2:BT2"/>
    <mergeCell ref="S7:V7"/>
    <mergeCell ref="AS8:AW10"/>
    <mergeCell ref="BI4:BT5"/>
    <mergeCell ref="BK2:BL2"/>
    <mergeCell ref="J10:T12"/>
    <mergeCell ref="AE12:AH12"/>
    <mergeCell ref="S3:X3"/>
    <mergeCell ref="AS6:AW7"/>
    <mergeCell ref="AX6:BT7"/>
    <mergeCell ref="F4:T5"/>
    <mergeCell ref="U4:Y5"/>
    <mergeCell ref="A3:L3"/>
    <mergeCell ref="M3:Q3"/>
    <mergeCell ref="BB2:BE2"/>
    <mergeCell ref="BF2:BJ2"/>
    <mergeCell ref="AX4:BB5"/>
    <mergeCell ref="BC4:BH5"/>
    <mergeCell ref="BQ2:BR2"/>
    <mergeCell ref="BM2:BN2"/>
    <mergeCell ref="BO2:BP2"/>
    <mergeCell ref="A18:B18"/>
    <mergeCell ref="A19:B19"/>
    <mergeCell ref="A20:B20"/>
    <mergeCell ref="A22:B22"/>
    <mergeCell ref="A23:B23"/>
    <mergeCell ref="A21:B21"/>
    <mergeCell ref="BG11:BK11"/>
    <mergeCell ref="AN16:BX17"/>
    <mergeCell ref="AS12:AW12"/>
    <mergeCell ref="AB14:AE14"/>
    <mergeCell ref="AI12:AM12"/>
    <mergeCell ref="Y12:AD12"/>
    <mergeCell ref="M16:AE16"/>
    <mergeCell ref="U12:X12"/>
    <mergeCell ref="F14:O14"/>
    <mergeCell ref="G15:N15"/>
    <mergeCell ref="BL11:BT11"/>
    <mergeCell ref="AX11:BF11"/>
    <mergeCell ref="AA17:AE17"/>
    <mergeCell ref="T15:AE15"/>
    <mergeCell ref="T14:AA14"/>
    <mergeCell ref="AI11:AM11"/>
    <mergeCell ref="L23:N23"/>
    <mergeCell ref="AX12:BT12"/>
    <mergeCell ref="P14:S14"/>
    <mergeCell ref="C18:Q18"/>
    <mergeCell ref="C19:Q19"/>
    <mergeCell ref="C20:Q20"/>
    <mergeCell ref="C22:Q22"/>
    <mergeCell ref="R18:AE18"/>
    <mergeCell ref="R19:AE19"/>
    <mergeCell ref="BF19:BV19"/>
    <mergeCell ref="BG18:BU18"/>
    <mergeCell ref="R20:AE20"/>
    <mergeCell ref="R21:AE21"/>
    <mergeCell ref="R22:AE22"/>
    <mergeCell ref="R23:AE23"/>
    <mergeCell ref="A25:B26"/>
    <mergeCell ref="C25:Q26"/>
    <mergeCell ref="R25:AE26"/>
    <mergeCell ref="C24:Q24"/>
    <mergeCell ref="A24:B24"/>
    <mergeCell ref="R24:AE24"/>
  </mergeCells>
  <phoneticPr fontId="2"/>
  <conditionalFormatting sqref="CD18">
    <cfRule type="expression" dxfId="13" priority="10">
      <formula>$CD$18=1</formula>
    </cfRule>
  </conditionalFormatting>
  <conditionalFormatting sqref="C18:Q18">
    <cfRule type="expression" dxfId="12" priority="8">
      <formula>$CD$18=2</formula>
    </cfRule>
    <cfRule type="expression" dxfId="11" priority="9">
      <formula>$CD$18=1</formula>
    </cfRule>
  </conditionalFormatting>
  <conditionalFormatting sqref="W7:AK7">
    <cfRule type="expression" dxfId="10" priority="4">
      <formula>$CD$18=2</formula>
    </cfRule>
    <cfRule type="expression" dxfId="9" priority="7">
      <formula>$CD$18=1</formula>
    </cfRule>
  </conditionalFormatting>
  <conditionalFormatting sqref="R21">
    <cfRule type="expression" dxfId="8" priority="2">
      <formula>$CD$18=2</formula>
    </cfRule>
    <cfRule type="expression" dxfId="7" priority="6">
      <formula>$CD$18=1</formula>
    </cfRule>
  </conditionalFormatting>
  <conditionalFormatting sqref="R19">
    <cfRule type="expression" dxfId="6" priority="3">
      <formula>$CD$18=2</formula>
    </cfRule>
    <cfRule type="expression" dxfId="5" priority="5">
      <formula>$CD$18=1</formula>
    </cfRule>
  </conditionalFormatting>
  <conditionalFormatting sqref="R22">
    <cfRule type="expression" dxfId="4" priority="1">
      <formula>$CD$18=2</formula>
    </cfRule>
  </conditionalFormatting>
  <dataValidations count="5">
    <dataValidation type="list" allowBlank="1" showInputMessage="1" showErrorMessage="1" sqref="G15">
      <formula1>"普通,当座,貯蓄,その他"</formula1>
    </dataValidation>
    <dataValidation type="list" allowBlank="1" showInputMessage="1" showErrorMessage="1" sqref="P14">
      <formula1>"銀行,信金,信組,農協,労金,その他,　,"</formula1>
    </dataValidation>
    <dataValidation type="list" allowBlank="1" showInputMessage="1" showErrorMessage="1" sqref="S3">
      <formula1>"土木,建築,企画,営業本部,総務,　,"</formula1>
    </dataValidation>
    <dataValidation imeMode="halfAlpha" allowBlank="1" showInputMessage="1" showErrorMessage="1" sqref="AX4 BC4 BI4"/>
    <dataValidation type="list" allowBlank="1" showInputMessage="1" showErrorMessage="1" sqref="O23:Q23">
      <formula1>"10%,8%,0%"</formula1>
    </dataValidation>
  </dataValidations>
  <hyperlinks>
    <hyperlink ref="AT19" r:id="rId1"/>
  </hyperlinks>
  <pageMargins left="0.69" right="0.4" top="0.7" bottom="0.47" header="0.48" footer="0.3"/>
  <pageSetup paperSize="9" scale="97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0" r:id="rId5" name="Option Button 24">
              <controlPr defaultSize="0" autoFill="0" autoLine="0" autoPict="0">
                <anchor moveWithCells="1">
                  <from>
                    <xdr:col>2</xdr:col>
                    <xdr:colOff>99060</xdr:colOff>
                    <xdr:row>17</xdr:row>
                    <xdr:rowOff>0</xdr:rowOff>
                  </from>
                  <to>
                    <xdr:col>4</xdr:col>
                    <xdr:colOff>99060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6" name="Option Button 25">
              <controlPr defaultSize="0" autoFill="0" autoLine="0" autoPict="0">
                <anchor moveWithCells="1">
                  <from>
                    <xdr:col>10</xdr:col>
                    <xdr:colOff>0</xdr:colOff>
                    <xdr:row>17</xdr:row>
                    <xdr:rowOff>0</xdr:rowOff>
                  </from>
                  <to>
                    <xdr:col>13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CB58"/>
  <sheetViews>
    <sheetView showGridLines="0" view="pageBreakPreview" zoomScaleNormal="100" zoomScaleSheetLayoutView="100" workbookViewId="0">
      <selection activeCell="AN5" sqref="AN5:AO5"/>
    </sheetView>
  </sheetViews>
  <sheetFormatPr defaultColWidth="1.59765625" defaultRowHeight="18"/>
  <cols>
    <col min="1" max="26" width="1.59765625" style="39"/>
    <col min="27" max="27" width="1.59765625" style="39" customWidth="1"/>
    <col min="28" max="76" width="1.59765625" style="39"/>
    <col min="77" max="77" width="18.5" style="39" hidden="1" customWidth="1"/>
    <col min="78" max="78" width="11.59765625" style="39" hidden="1" customWidth="1"/>
    <col min="79" max="79" width="1.59765625" style="39" hidden="1" customWidth="1"/>
    <col min="80" max="80" width="3.69921875" style="39" hidden="1" customWidth="1"/>
    <col min="81" max="16384" width="1.59765625" style="39"/>
  </cols>
  <sheetData>
    <row r="1" spans="1:78">
      <c r="A1" s="33"/>
      <c r="B1" s="33"/>
      <c r="C1" s="229"/>
      <c r="D1" s="229"/>
      <c r="E1" s="33"/>
      <c r="F1" s="33"/>
      <c r="G1" s="34"/>
      <c r="H1" s="35"/>
      <c r="I1" s="35"/>
      <c r="J1" s="35"/>
      <c r="K1" s="35"/>
      <c r="L1" s="35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</row>
    <row r="2" spans="1:78">
      <c r="A2" s="226" t="s">
        <v>54</v>
      </c>
      <c r="B2" s="226"/>
      <c r="C2" s="226" t="s">
        <v>60</v>
      </c>
      <c r="D2" s="226"/>
      <c r="E2" s="226" t="s">
        <v>69</v>
      </c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53" t="s">
        <v>70</v>
      </c>
      <c r="Y2" s="53"/>
      <c r="Z2" s="53"/>
      <c r="AA2" s="53"/>
      <c r="AB2" s="228" t="s">
        <v>107</v>
      </c>
      <c r="AC2" s="228"/>
      <c r="AD2" s="228"/>
      <c r="AE2" s="228"/>
      <c r="AF2" s="228"/>
      <c r="AG2" s="228"/>
      <c r="AH2" s="228"/>
      <c r="AI2" s="226" t="s">
        <v>72</v>
      </c>
      <c r="AJ2" s="226"/>
      <c r="AK2" s="226"/>
      <c r="AL2" s="226"/>
      <c r="AM2" s="226"/>
      <c r="AN2" s="227" t="s">
        <v>98</v>
      </c>
      <c r="AO2" s="227"/>
      <c r="AP2" s="228" t="s">
        <v>73</v>
      </c>
      <c r="AQ2" s="228"/>
      <c r="AR2" s="228"/>
      <c r="AS2" s="228"/>
      <c r="AT2" s="228"/>
      <c r="AU2" s="228"/>
      <c r="AV2" s="228"/>
      <c r="AW2" s="58"/>
      <c r="AX2" s="58"/>
      <c r="AY2" s="58"/>
      <c r="AZ2" s="58"/>
      <c r="BA2" s="58"/>
      <c r="BB2" s="58"/>
      <c r="BC2" s="58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225" t="s">
        <v>74</v>
      </c>
      <c r="BT2" s="225"/>
      <c r="BU2" s="145">
        <v>1</v>
      </c>
      <c r="BV2" s="145"/>
      <c r="BW2" s="33"/>
      <c r="BX2" s="33"/>
      <c r="BY2" s="44" t="s">
        <v>76</v>
      </c>
    </row>
    <row r="3" spans="1:78">
      <c r="A3" s="219"/>
      <c r="B3" s="219"/>
      <c r="C3" s="219"/>
      <c r="D3" s="219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1"/>
      <c r="Y3" s="221"/>
      <c r="Z3" s="221"/>
      <c r="AA3" s="54" t="str">
        <f>IF(X3="","",IF(X3=8,"*",""))</f>
        <v/>
      </c>
      <c r="AB3" s="222"/>
      <c r="AC3" s="222"/>
      <c r="AD3" s="222"/>
      <c r="AE3" s="222"/>
      <c r="AF3" s="222"/>
      <c r="AG3" s="222"/>
      <c r="AH3" s="222"/>
      <c r="AI3" s="223"/>
      <c r="AJ3" s="223"/>
      <c r="AK3" s="223"/>
      <c r="AL3" s="223"/>
      <c r="AM3" s="223"/>
      <c r="AN3" s="224"/>
      <c r="AO3" s="224"/>
      <c r="AP3" s="217" t="str">
        <f>IF(AI3="","",ROUNDDOWN(AB3*AI3,0))</f>
        <v/>
      </c>
      <c r="AQ3" s="217"/>
      <c r="AR3" s="217"/>
      <c r="AS3" s="217"/>
      <c r="AT3" s="217"/>
      <c r="AU3" s="217"/>
      <c r="AV3" s="217"/>
      <c r="AW3" s="56"/>
      <c r="AX3" s="56"/>
      <c r="AY3" s="56"/>
      <c r="AZ3" s="56"/>
      <c r="BA3" s="56"/>
      <c r="BB3" s="56"/>
      <c r="BC3" s="56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40" t="str">
        <f>IF(E3="","",AP3+#REF!)</f>
        <v/>
      </c>
      <c r="BZ3" s="41" t="str">
        <f>IF(BY3="","",AP3+#REF!-BY3)</f>
        <v/>
      </c>
    </row>
    <row r="4" spans="1:78">
      <c r="A4" s="219"/>
      <c r="B4" s="219"/>
      <c r="C4" s="219"/>
      <c r="D4" s="219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1"/>
      <c r="Y4" s="221"/>
      <c r="Z4" s="221"/>
      <c r="AA4" s="36" t="str">
        <f t="shared" ref="AA4:AA28" si="0">IF(X4="","",IF(X4=8,"*",""))</f>
        <v/>
      </c>
      <c r="AB4" s="222"/>
      <c r="AC4" s="222"/>
      <c r="AD4" s="222"/>
      <c r="AE4" s="222"/>
      <c r="AF4" s="222"/>
      <c r="AG4" s="222"/>
      <c r="AH4" s="222"/>
      <c r="AI4" s="223"/>
      <c r="AJ4" s="223"/>
      <c r="AK4" s="223"/>
      <c r="AL4" s="223"/>
      <c r="AM4" s="223"/>
      <c r="AN4" s="224"/>
      <c r="AO4" s="224"/>
      <c r="AP4" s="217" t="str">
        <f t="shared" ref="AP4:AP28" si="1">IF(AI4="","",ROUNDDOWN(AB4*AI4,0))</f>
        <v/>
      </c>
      <c r="AQ4" s="217"/>
      <c r="AR4" s="217"/>
      <c r="AS4" s="217"/>
      <c r="AT4" s="217"/>
      <c r="AU4" s="217"/>
      <c r="AV4" s="217"/>
      <c r="AW4" s="56"/>
      <c r="AX4" s="56"/>
      <c r="AY4" s="56"/>
      <c r="AZ4" s="56"/>
      <c r="BA4" s="56"/>
      <c r="BB4" s="56"/>
      <c r="BC4" s="56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40" t="str">
        <f>IF(E4="","",AP4+#REF!)</f>
        <v/>
      </c>
      <c r="BZ4" s="41" t="str">
        <f>IF(BY4="","",AP4+#REF!-BY4)</f>
        <v/>
      </c>
    </row>
    <row r="5" spans="1:78">
      <c r="A5" s="219"/>
      <c r="B5" s="219"/>
      <c r="C5" s="219"/>
      <c r="D5" s="219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1"/>
      <c r="Y5" s="221"/>
      <c r="Z5" s="221"/>
      <c r="AA5" s="36" t="str">
        <f t="shared" si="0"/>
        <v/>
      </c>
      <c r="AB5" s="222"/>
      <c r="AC5" s="222"/>
      <c r="AD5" s="222"/>
      <c r="AE5" s="222"/>
      <c r="AF5" s="222"/>
      <c r="AG5" s="222"/>
      <c r="AH5" s="222"/>
      <c r="AI5" s="223"/>
      <c r="AJ5" s="223"/>
      <c r="AK5" s="223"/>
      <c r="AL5" s="223"/>
      <c r="AM5" s="223"/>
      <c r="AN5" s="224"/>
      <c r="AO5" s="224"/>
      <c r="AP5" s="217" t="str">
        <f t="shared" si="1"/>
        <v/>
      </c>
      <c r="AQ5" s="217"/>
      <c r="AR5" s="217"/>
      <c r="AS5" s="217"/>
      <c r="AT5" s="217"/>
      <c r="AU5" s="217"/>
      <c r="AV5" s="217"/>
      <c r="AW5" s="56"/>
      <c r="AX5" s="56"/>
      <c r="AY5" s="56"/>
      <c r="AZ5" s="56"/>
      <c r="BA5" s="56"/>
      <c r="BB5" s="56"/>
      <c r="BC5" s="56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40" t="str">
        <f>IF(E5="","",AP5+#REF!)</f>
        <v/>
      </c>
      <c r="BZ5" s="41" t="str">
        <f>IF(BY5="","",AP5+#REF!-BY5)</f>
        <v/>
      </c>
    </row>
    <row r="6" spans="1:78">
      <c r="A6" s="219"/>
      <c r="B6" s="219"/>
      <c r="C6" s="219"/>
      <c r="D6" s="219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1"/>
      <c r="Y6" s="221"/>
      <c r="Z6" s="221"/>
      <c r="AA6" s="36" t="str">
        <f t="shared" si="0"/>
        <v/>
      </c>
      <c r="AB6" s="222"/>
      <c r="AC6" s="222"/>
      <c r="AD6" s="222"/>
      <c r="AE6" s="222"/>
      <c r="AF6" s="222"/>
      <c r="AG6" s="222"/>
      <c r="AH6" s="222"/>
      <c r="AI6" s="223"/>
      <c r="AJ6" s="223"/>
      <c r="AK6" s="223"/>
      <c r="AL6" s="223"/>
      <c r="AM6" s="223"/>
      <c r="AN6" s="224"/>
      <c r="AO6" s="224"/>
      <c r="AP6" s="217" t="str">
        <f t="shared" si="1"/>
        <v/>
      </c>
      <c r="AQ6" s="217"/>
      <c r="AR6" s="217"/>
      <c r="AS6" s="217"/>
      <c r="AT6" s="217"/>
      <c r="AU6" s="217"/>
      <c r="AV6" s="217"/>
      <c r="AW6" s="56"/>
      <c r="AX6" s="56"/>
      <c r="AY6" s="56"/>
      <c r="AZ6" s="56"/>
      <c r="BA6" s="56"/>
      <c r="BB6" s="56"/>
      <c r="BC6" s="56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40" t="str">
        <f>IF(E6="","",AP6+#REF!)</f>
        <v/>
      </c>
      <c r="BZ6" s="41" t="str">
        <f>IF(BY6="","",AP6+#REF!-BY6)</f>
        <v/>
      </c>
    </row>
    <row r="7" spans="1:78">
      <c r="A7" s="219"/>
      <c r="B7" s="219"/>
      <c r="C7" s="219"/>
      <c r="D7" s="219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1"/>
      <c r="Y7" s="221"/>
      <c r="Z7" s="221"/>
      <c r="AA7" s="36" t="str">
        <f t="shared" si="0"/>
        <v/>
      </c>
      <c r="AB7" s="222"/>
      <c r="AC7" s="222"/>
      <c r="AD7" s="222"/>
      <c r="AE7" s="222"/>
      <c r="AF7" s="222"/>
      <c r="AG7" s="222"/>
      <c r="AH7" s="222"/>
      <c r="AI7" s="223"/>
      <c r="AJ7" s="223"/>
      <c r="AK7" s="223"/>
      <c r="AL7" s="223"/>
      <c r="AM7" s="223"/>
      <c r="AN7" s="224"/>
      <c r="AO7" s="224"/>
      <c r="AP7" s="217" t="str">
        <f t="shared" si="1"/>
        <v/>
      </c>
      <c r="AQ7" s="217"/>
      <c r="AR7" s="217"/>
      <c r="AS7" s="217"/>
      <c r="AT7" s="217"/>
      <c r="AU7" s="217"/>
      <c r="AV7" s="217"/>
      <c r="AW7" s="56"/>
      <c r="AX7" s="56"/>
      <c r="AY7" s="56"/>
      <c r="AZ7" s="56"/>
      <c r="BA7" s="56"/>
      <c r="BB7" s="56"/>
      <c r="BC7" s="56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40" t="str">
        <f>IF(E7="","",AP7+#REF!)</f>
        <v/>
      </c>
      <c r="BZ7" s="41" t="str">
        <f>IF(BY7="","",AP7+#REF!-BY7)</f>
        <v/>
      </c>
    </row>
    <row r="8" spans="1:78">
      <c r="A8" s="219"/>
      <c r="B8" s="219"/>
      <c r="C8" s="219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1"/>
      <c r="Y8" s="221"/>
      <c r="Z8" s="221"/>
      <c r="AA8" s="36" t="str">
        <f t="shared" si="0"/>
        <v/>
      </c>
      <c r="AB8" s="222"/>
      <c r="AC8" s="222"/>
      <c r="AD8" s="222"/>
      <c r="AE8" s="222"/>
      <c r="AF8" s="222"/>
      <c r="AG8" s="222"/>
      <c r="AH8" s="222"/>
      <c r="AI8" s="223"/>
      <c r="AJ8" s="223"/>
      <c r="AK8" s="223"/>
      <c r="AL8" s="223"/>
      <c r="AM8" s="223"/>
      <c r="AN8" s="224"/>
      <c r="AO8" s="224"/>
      <c r="AP8" s="217" t="str">
        <f t="shared" si="1"/>
        <v/>
      </c>
      <c r="AQ8" s="217"/>
      <c r="AR8" s="217"/>
      <c r="AS8" s="217"/>
      <c r="AT8" s="217"/>
      <c r="AU8" s="217"/>
      <c r="AV8" s="217"/>
      <c r="AW8" s="56"/>
      <c r="AX8" s="56"/>
      <c r="AY8" s="56"/>
      <c r="AZ8" s="56"/>
      <c r="BA8" s="56"/>
      <c r="BB8" s="56"/>
      <c r="BC8" s="56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40" t="str">
        <f>IF(E8="","",AP8+#REF!)</f>
        <v/>
      </c>
      <c r="BZ8" s="41" t="str">
        <f>IF(BY8="","",AP8+#REF!-BY8)</f>
        <v/>
      </c>
    </row>
    <row r="9" spans="1:78">
      <c r="A9" s="219"/>
      <c r="B9" s="219"/>
      <c r="C9" s="219"/>
      <c r="D9" s="219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1"/>
      <c r="Y9" s="221"/>
      <c r="Z9" s="221"/>
      <c r="AA9" s="36" t="str">
        <f t="shared" si="0"/>
        <v/>
      </c>
      <c r="AB9" s="222"/>
      <c r="AC9" s="222"/>
      <c r="AD9" s="222"/>
      <c r="AE9" s="222"/>
      <c r="AF9" s="222"/>
      <c r="AG9" s="222"/>
      <c r="AH9" s="222"/>
      <c r="AI9" s="223"/>
      <c r="AJ9" s="223"/>
      <c r="AK9" s="223"/>
      <c r="AL9" s="223"/>
      <c r="AM9" s="223"/>
      <c r="AN9" s="224"/>
      <c r="AO9" s="224"/>
      <c r="AP9" s="217" t="str">
        <f t="shared" si="1"/>
        <v/>
      </c>
      <c r="AQ9" s="217"/>
      <c r="AR9" s="217"/>
      <c r="AS9" s="217"/>
      <c r="AT9" s="217"/>
      <c r="AU9" s="217"/>
      <c r="AV9" s="217"/>
      <c r="AW9" s="56"/>
      <c r="AX9" s="56"/>
      <c r="AY9" s="56"/>
      <c r="AZ9" s="56"/>
      <c r="BA9" s="56"/>
      <c r="BB9" s="56"/>
      <c r="BC9" s="56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40" t="str">
        <f>IF(E9="","",AP9+#REF!)</f>
        <v/>
      </c>
      <c r="BZ9" s="41" t="str">
        <f>IF(BY9="","",AP9+#REF!-BY9)</f>
        <v/>
      </c>
    </row>
    <row r="10" spans="1:78">
      <c r="A10" s="219"/>
      <c r="B10" s="219"/>
      <c r="C10" s="219"/>
      <c r="D10" s="219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1"/>
      <c r="Y10" s="221"/>
      <c r="Z10" s="221"/>
      <c r="AA10" s="36" t="str">
        <f t="shared" si="0"/>
        <v/>
      </c>
      <c r="AB10" s="222"/>
      <c r="AC10" s="222"/>
      <c r="AD10" s="222"/>
      <c r="AE10" s="222"/>
      <c r="AF10" s="222"/>
      <c r="AG10" s="222"/>
      <c r="AH10" s="222"/>
      <c r="AI10" s="223"/>
      <c r="AJ10" s="223"/>
      <c r="AK10" s="223"/>
      <c r="AL10" s="223"/>
      <c r="AM10" s="223"/>
      <c r="AN10" s="224"/>
      <c r="AO10" s="224"/>
      <c r="AP10" s="217" t="str">
        <f t="shared" si="1"/>
        <v/>
      </c>
      <c r="AQ10" s="217"/>
      <c r="AR10" s="217"/>
      <c r="AS10" s="217"/>
      <c r="AT10" s="217"/>
      <c r="AU10" s="217"/>
      <c r="AV10" s="217"/>
      <c r="AW10" s="56"/>
      <c r="AX10" s="56"/>
      <c r="AY10" s="56"/>
      <c r="AZ10" s="56"/>
      <c r="BA10" s="56"/>
      <c r="BB10" s="56"/>
      <c r="BC10" s="56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40" t="str">
        <f>IF(E10="","",AP10+#REF!)</f>
        <v/>
      </c>
      <c r="BZ10" s="41" t="str">
        <f>IF(BY10="","",AP10+#REF!-BY10)</f>
        <v/>
      </c>
    </row>
    <row r="11" spans="1:78">
      <c r="A11" s="219"/>
      <c r="B11" s="219"/>
      <c r="C11" s="219"/>
      <c r="D11" s="219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1"/>
      <c r="Y11" s="221"/>
      <c r="Z11" s="221"/>
      <c r="AA11" s="36" t="str">
        <f t="shared" si="0"/>
        <v/>
      </c>
      <c r="AB11" s="222"/>
      <c r="AC11" s="222"/>
      <c r="AD11" s="222"/>
      <c r="AE11" s="222"/>
      <c r="AF11" s="222"/>
      <c r="AG11" s="222"/>
      <c r="AH11" s="222"/>
      <c r="AI11" s="223"/>
      <c r="AJ11" s="223"/>
      <c r="AK11" s="223"/>
      <c r="AL11" s="223"/>
      <c r="AM11" s="223"/>
      <c r="AN11" s="224"/>
      <c r="AO11" s="224"/>
      <c r="AP11" s="217" t="str">
        <f t="shared" si="1"/>
        <v/>
      </c>
      <c r="AQ11" s="217"/>
      <c r="AR11" s="217"/>
      <c r="AS11" s="217"/>
      <c r="AT11" s="217"/>
      <c r="AU11" s="217"/>
      <c r="AV11" s="217"/>
      <c r="AW11" s="56"/>
      <c r="AX11" s="56"/>
      <c r="AY11" s="56"/>
      <c r="AZ11" s="56"/>
      <c r="BA11" s="56"/>
      <c r="BB11" s="56"/>
      <c r="BC11" s="56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40" t="str">
        <f>IF(E11="","",AP11+#REF!)</f>
        <v/>
      </c>
      <c r="BZ11" s="41" t="str">
        <f>IF(BY11="","",AP11+#REF!-BY11)</f>
        <v/>
      </c>
    </row>
    <row r="12" spans="1:78">
      <c r="A12" s="219"/>
      <c r="B12" s="219"/>
      <c r="C12" s="219"/>
      <c r="D12" s="219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1"/>
      <c r="Y12" s="221"/>
      <c r="Z12" s="221"/>
      <c r="AA12" s="36" t="str">
        <f t="shared" si="0"/>
        <v/>
      </c>
      <c r="AB12" s="222"/>
      <c r="AC12" s="222"/>
      <c r="AD12" s="222"/>
      <c r="AE12" s="222"/>
      <c r="AF12" s="222"/>
      <c r="AG12" s="222"/>
      <c r="AH12" s="222"/>
      <c r="AI12" s="223"/>
      <c r="AJ12" s="223"/>
      <c r="AK12" s="223"/>
      <c r="AL12" s="223"/>
      <c r="AM12" s="223"/>
      <c r="AN12" s="224"/>
      <c r="AO12" s="224"/>
      <c r="AP12" s="217" t="str">
        <f t="shared" si="1"/>
        <v/>
      </c>
      <c r="AQ12" s="217"/>
      <c r="AR12" s="217"/>
      <c r="AS12" s="217"/>
      <c r="AT12" s="217"/>
      <c r="AU12" s="217"/>
      <c r="AV12" s="217"/>
      <c r="AW12" s="56"/>
      <c r="AX12" s="56"/>
      <c r="AY12" s="56"/>
      <c r="AZ12" s="56"/>
      <c r="BA12" s="56"/>
      <c r="BB12" s="56"/>
      <c r="BC12" s="56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40" t="str">
        <f>IF(E12="","",AP12+#REF!)</f>
        <v/>
      </c>
      <c r="BZ12" s="41" t="str">
        <f>IF(BY12="","",AP12+#REF!-BY12)</f>
        <v/>
      </c>
    </row>
    <row r="13" spans="1:78">
      <c r="A13" s="219"/>
      <c r="B13" s="219"/>
      <c r="C13" s="219"/>
      <c r="D13" s="219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1"/>
      <c r="Y13" s="221"/>
      <c r="Z13" s="221"/>
      <c r="AA13" s="36" t="str">
        <f t="shared" si="0"/>
        <v/>
      </c>
      <c r="AB13" s="222"/>
      <c r="AC13" s="222"/>
      <c r="AD13" s="222"/>
      <c r="AE13" s="222"/>
      <c r="AF13" s="222"/>
      <c r="AG13" s="222"/>
      <c r="AH13" s="222"/>
      <c r="AI13" s="223"/>
      <c r="AJ13" s="223"/>
      <c r="AK13" s="223"/>
      <c r="AL13" s="223"/>
      <c r="AM13" s="223"/>
      <c r="AN13" s="224"/>
      <c r="AO13" s="224"/>
      <c r="AP13" s="217" t="str">
        <f t="shared" si="1"/>
        <v/>
      </c>
      <c r="AQ13" s="217"/>
      <c r="AR13" s="217"/>
      <c r="AS13" s="217"/>
      <c r="AT13" s="217"/>
      <c r="AU13" s="217"/>
      <c r="AV13" s="217"/>
      <c r="AW13" s="56"/>
      <c r="AX13" s="56"/>
      <c r="AY13" s="56"/>
      <c r="AZ13" s="56"/>
      <c r="BA13" s="56"/>
      <c r="BB13" s="56"/>
      <c r="BC13" s="56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40" t="str">
        <f>IF(E13="","",AP13+#REF!)</f>
        <v/>
      </c>
      <c r="BZ13" s="41" t="str">
        <f>IF(BY13="","",AP13+#REF!-BY13)</f>
        <v/>
      </c>
    </row>
    <row r="14" spans="1:78">
      <c r="A14" s="219"/>
      <c r="B14" s="219"/>
      <c r="C14" s="219"/>
      <c r="D14" s="219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1"/>
      <c r="Y14" s="221"/>
      <c r="Z14" s="221"/>
      <c r="AA14" s="36" t="str">
        <f t="shared" si="0"/>
        <v/>
      </c>
      <c r="AB14" s="222"/>
      <c r="AC14" s="222"/>
      <c r="AD14" s="222"/>
      <c r="AE14" s="222"/>
      <c r="AF14" s="222"/>
      <c r="AG14" s="222"/>
      <c r="AH14" s="222"/>
      <c r="AI14" s="223"/>
      <c r="AJ14" s="223"/>
      <c r="AK14" s="223"/>
      <c r="AL14" s="223"/>
      <c r="AM14" s="223"/>
      <c r="AN14" s="224"/>
      <c r="AO14" s="224"/>
      <c r="AP14" s="217" t="str">
        <f t="shared" si="1"/>
        <v/>
      </c>
      <c r="AQ14" s="217"/>
      <c r="AR14" s="217"/>
      <c r="AS14" s="217"/>
      <c r="AT14" s="217"/>
      <c r="AU14" s="217"/>
      <c r="AV14" s="217"/>
      <c r="AW14" s="56"/>
      <c r="AX14" s="56"/>
      <c r="AY14" s="56"/>
      <c r="AZ14" s="56"/>
      <c r="BA14" s="56"/>
      <c r="BB14" s="56"/>
      <c r="BC14" s="56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40" t="str">
        <f>IF(E14="","",AP14+#REF!)</f>
        <v/>
      </c>
      <c r="BZ14" s="41" t="str">
        <f>IF(BY14="","",AP14+#REF!-BY14)</f>
        <v/>
      </c>
    </row>
    <row r="15" spans="1:78">
      <c r="A15" s="219"/>
      <c r="B15" s="219"/>
      <c r="C15" s="219"/>
      <c r="D15" s="219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1"/>
      <c r="Y15" s="221"/>
      <c r="Z15" s="221"/>
      <c r="AA15" s="36" t="str">
        <f t="shared" si="0"/>
        <v/>
      </c>
      <c r="AB15" s="222"/>
      <c r="AC15" s="222"/>
      <c r="AD15" s="222"/>
      <c r="AE15" s="222"/>
      <c r="AF15" s="222"/>
      <c r="AG15" s="222"/>
      <c r="AH15" s="222"/>
      <c r="AI15" s="223"/>
      <c r="AJ15" s="223"/>
      <c r="AK15" s="223"/>
      <c r="AL15" s="223"/>
      <c r="AM15" s="223"/>
      <c r="AN15" s="224"/>
      <c r="AO15" s="224"/>
      <c r="AP15" s="217" t="str">
        <f t="shared" si="1"/>
        <v/>
      </c>
      <c r="AQ15" s="217"/>
      <c r="AR15" s="217"/>
      <c r="AS15" s="217"/>
      <c r="AT15" s="217"/>
      <c r="AU15" s="217"/>
      <c r="AV15" s="217"/>
      <c r="AW15" s="56"/>
      <c r="AX15" s="56"/>
      <c r="AY15" s="56"/>
      <c r="AZ15" s="56"/>
      <c r="BA15" s="56"/>
      <c r="BB15" s="56"/>
      <c r="BC15" s="56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40" t="str">
        <f>IF(E15="","",AP15+#REF!)</f>
        <v/>
      </c>
      <c r="BZ15" s="41" t="str">
        <f>IF(BY15="","",AP15+#REF!-BY15)</f>
        <v/>
      </c>
    </row>
    <row r="16" spans="1:78">
      <c r="A16" s="219"/>
      <c r="B16" s="219"/>
      <c r="C16" s="219"/>
      <c r="D16" s="219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1"/>
      <c r="Y16" s="221"/>
      <c r="Z16" s="221"/>
      <c r="AA16" s="36" t="str">
        <f t="shared" si="0"/>
        <v/>
      </c>
      <c r="AB16" s="222"/>
      <c r="AC16" s="222"/>
      <c r="AD16" s="222"/>
      <c r="AE16" s="222"/>
      <c r="AF16" s="222"/>
      <c r="AG16" s="222"/>
      <c r="AH16" s="222"/>
      <c r="AI16" s="223"/>
      <c r="AJ16" s="223"/>
      <c r="AK16" s="223"/>
      <c r="AL16" s="223"/>
      <c r="AM16" s="223"/>
      <c r="AN16" s="224"/>
      <c r="AO16" s="224"/>
      <c r="AP16" s="217" t="str">
        <f t="shared" si="1"/>
        <v/>
      </c>
      <c r="AQ16" s="217"/>
      <c r="AR16" s="217"/>
      <c r="AS16" s="217"/>
      <c r="AT16" s="217"/>
      <c r="AU16" s="217"/>
      <c r="AV16" s="217"/>
      <c r="AW16" s="56"/>
      <c r="AX16" s="56"/>
      <c r="AY16" s="56"/>
      <c r="AZ16" s="56"/>
      <c r="BA16" s="56"/>
      <c r="BB16" s="56"/>
      <c r="BC16" s="56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40" t="str">
        <f>IF(E16="","",AP16+#REF!)</f>
        <v/>
      </c>
      <c r="BZ16" s="41" t="str">
        <f>IF(BY16="","",AP16+#REF!-BY16)</f>
        <v/>
      </c>
    </row>
    <row r="17" spans="1:78">
      <c r="A17" s="219"/>
      <c r="B17" s="219"/>
      <c r="C17" s="219"/>
      <c r="D17" s="219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1"/>
      <c r="Y17" s="221"/>
      <c r="Z17" s="221"/>
      <c r="AA17" s="36" t="str">
        <f t="shared" si="0"/>
        <v/>
      </c>
      <c r="AB17" s="222"/>
      <c r="AC17" s="222"/>
      <c r="AD17" s="222"/>
      <c r="AE17" s="222"/>
      <c r="AF17" s="222"/>
      <c r="AG17" s="222"/>
      <c r="AH17" s="222"/>
      <c r="AI17" s="223"/>
      <c r="AJ17" s="223"/>
      <c r="AK17" s="223"/>
      <c r="AL17" s="223"/>
      <c r="AM17" s="223"/>
      <c r="AN17" s="224"/>
      <c r="AO17" s="224"/>
      <c r="AP17" s="217" t="str">
        <f t="shared" si="1"/>
        <v/>
      </c>
      <c r="AQ17" s="217"/>
      <c r="AR17" s="217"/>
      <c r="AS17" s="217"/>
      <c r="AT17" s="217"/>
      <c r="AU17" s="217"/>
      <c r="AV17" s="217"/>
      <c r="AW17" s="56"/>
      <c r="AX17" s="56"/>
      <c r="AY17" s="56"/>
      <c r="AZ17" s="56"/>
      <c r="BA17" s="56"/>
      <c r="BB17" s="56"/>
      <c r="BC17" s="56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40" t="str">
        <f>IF(E17="","",AP17+#REF!)</f>
        <v/>
      </c>
      <c r="BZ17" s="41" t="str">
        <f>IF(BY17="","",AP17+#REF!-BY17)</f>
        <v/>
      </c>
    </row>
    <row r="18" spans="1:78">
      <c r="A18" s="219"/>
      <c r="B18" s="219"/>
      <c r="C18" s="219"/>
      <c r="D18" s="219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1"/>
      <c r="Y18" s="221"/>
      <c r="Z18" s="221"/>
      <c r="AA18" s="36" t="str">
        <f t="shared" si="0"/>
        <v/>
      </c>
      <c r="AB18" s="222"/>
      <c r="AC18" s="222"/>
      <c r="AD18" s="222"/>
      <c r="AE18" s="222"/>
      <c r="AF18" s="222"/>
      <c r="AG18" s="222"/>
      <c r="AH18" s="222"/>
      <c r="AI18" s="223"/>
      <c r="AJ18" s="223"/>
      <c r="AK18" s="223"/>
      <c r="AL18" s="223"/>
      <c r="AM18" s="223"/>
      <c r="AN18" s="224"/>
      <c r="AO18" s="224"/>
      <c r="AP18" s="217" t="str">
        <f t="shared" si="1"/>
        <v/>
      </c>
      <c r="AQ18" s="217"/>
      <c r="AR18" s="217"/>
      <c r="AS18" s="217"/>
      <c r="AT18" s="217"/>
      <c r="AU18" s="217"/>
      <c r="AV18" s="217"/>
      <c r="AW18" s="56"/>
      <c r="AX18" s="56"/>
      <c r="AY18" s="56"/>
      <c r="AZ18" s="56"/>
      <c r="BA18" s="56"/>
      <c r="BB18" s="56"/>
      <c r="BC18" s="56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40" t="str">
        <f>IF(E18="","",AP18+#REF!)</f>
        <v/>
      </c>
      <c r="BZ18" s="41" t="str">
        <f>IF(BY18="","",AP18+#REF!-BY18)</f>
        <v/>
      </c>
    </row>
    <row r="19" spans="1:78">
      <c r="A19" s="219"/>
      <c r="B19" s="219"/>
      <c r="C19" s="219"/>
      <c r="D19" s="219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1"/>
      <c r="Y19" s="221"/>
      <c r="Z19" s="221"/>
      <c r="AA19" s="36" t="str">
        <f t="shared" si="0"/>
        <v/>
      </c>
      <c r="AB19" s="222"/>
      <c r="AC19" s="222"/>
      <c r="AD19" s="222"/>
      <c r="AE19" s="222"/>
      <c r="AF19" s="222"/>
      <c r="AG19" s="222"/>
      <c r="AH19" s="222"/>
      <c r="AI19" s="223"/>
      <c r="AJ19" s="223"/>
      <c r="AK19" s="223"/>
      <c r="AL19" s="223"/>
      <c r="AM19" s="223"/>
      <c r="AN19" s="224"/>
      <c r="AO19" s="224"/>
      <c r="AP19" s="217" t="str">
        <f t="shared" si="1"/>
        <v/>
      </c>
      <c r="AQ19" s="217"/>
      <c r="AR19" s="217"/>
      <c r="AS19" s="217"/>
      <c r="AT19" s="217"/>
      <c r="AU19" s="217"/>
      <c r="AV19" s="217"/>
      <c r="AW19" s="56"/>
      <c r="AX19" s="56"/>
      <c r="AY19" s="56"/>
      <c r="AZ19" s="56"/>
      <c r="BA19" s="56"/>
      <c r="BB19" s="56"/>
      <c r="BC19" s="56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40" t="str">
        <f>IF(E19="","",AP19+#REF!)</f>
        <v/>
      </c>
      <c r="BZ19" s="41" t="str">
        <f>IF(BY19="","",AP19+#REF!-BY19)</f>
        <v/>
      </c>
    </row>
    <row r="20" spans="1:78">
      <c r="A20" s="219"/>
      <c r="B20" s="219"/>
      <c r="C20" s="219"/>
      <c r="D20" s="219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1"/>
      <c r="Y20" s="221"/>
      <c r="Z20" s="221"/>
      <c r="AA20" s="36" t="str">
        <f t="shared" si="0"/>
        <v/>
      </c>
      <c r="AB20" s="222"/>
      <c r="AC20" s="222"/>
      <c r="AD20" s="222"/>
      <c r="AE20" s="222"/>
      <c r="AF20" s="222"/>
      <c r="AG20" s="222"/>
      <c r="AH20" s="222"/>
      <c r="AI20" s="223"/>
      <c r="AJ20" s="223"/>
      <c r="AK20" s="223"/>
      <c r="AL20" s="223"/>
      <c r="AM20" s="223"/>
      <c r="AN20" s="224"/>
      <c r="AO20" s="224"/>
      <c r="AP20" s="217" t="str">
        <f t="shared" si="1"/>
        <v/>
      </c>
      <c r="AQ20" s="217"/>
      <c r="AR20" s="217"/>
      <c r="AS20" s="217"/>
      <c r="AT20" s="217"/>
      <c r="AU20" s="217"/>
      <c r="AV20" s="217"/>
      <c r="AW20" s="56"/>
      <c r="AX20" s="56"/>
      <c r="AY20" s="56"/>
      <c r="AZ20" s="56"/>
      <c r="BA20" s="56"/>
      <c r="BB20" s="56"/>
      <c r="BC20" s="56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40" t="str">
        <f>IF(E20="","",AP20+#REF!)</f>
        <v/>
      </c>
      <c r="BZ20" s="41" t="str">
        <f>IF(BY20="","",AP20+#REF!-BY20)</f>
        <v/>
      </c>
    </row>
    <row r="21" spans="1:78">
      <c r="A21" s="219"/>
      <c r="B21" s="219"/>
      <c r="C21" s="219"/>
      <c r="D21" s="219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1"/>
      <c r="Y21" s="221"/>
      <c r="Z21" s="221"/>
      <c r="AA21" s="36" t="str">
        <f t="shared" si="0"/>
        <v/>
      </c>
      <c r="AB21" s="222"/>
      <c r="AC21" s="222"/>
      <c r="AD21" s="222"/>
      <c r="AE21" s="222"/>
      <c r="AF21" s="222"/>
      <c r="AG21" s="222"/>
      <c r="AH21" s="222"/>
      <c r="AI21" s="223"/>
      <c r="AJ21" s="223"/>
      <c r="AK21" s="223"/>
      <c r="AL21" s="223"/>
      <c r="AM21" s="223"/>
      <c r="AN21" s="224"/>
      <c r="AO21" s="224"/>
      <c r="AP21" s="217" t="str">
        <f t="shared" si="1"/>
        <v/>
      </c>
      <c r="AQ21" s="217"/>
      <c r="AR21" s="217"/>
      <c r="AS21" s="217"/>
      <c r="AT21" s="217"/>
      <c r="AU21" s="217"/>
      <c r="AV21" s="217"/>
      <c r="AW21" s="56"/>
      <c r="AX21" s="56"/>
      <c r="AY21" s="56"/>
      <c r="AZ21" s="56"/>
      <c r="BA21" s="56"/>
      <c r="BB21" s="56"/>
      <c r="BC21" s="56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40" t="str">
        <f>IF(E21="","",AP21+#REF!)</f>
        <v/>
      </c>
      <c r="BZ21" s="41" t="str">
        <f>IF(BY21="","",AP21+#REF!-BY21)</f>
        <v/>
      </c>
    </row>
    <row r="22" spans="1:78">
      <c r="A22" s="219"/>
      <c r="B22" s="219"/>
      <c r="C22" s="219"/>
      <c r="D22" s="219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1"/>
      <c r="Y22" s="221"/>
      <c r="Z22" s="221"/>
      <c r="AA22" s="36" t="str">
        <f t="shared" si="0"/>
        <v/>
      </c>
      <c r="AB22" s="222"/>
      <c r="AC22" s="222"/>
      <c r="AD22" s="222"/>
      <c r="AE22" s="222"/>
      <c r="AF22" s="222"/>
      <c r="AG22" s="222"/>
      <c r="AH22" s="222"/>
      <c r="AI22" s="223"/>
      <c r="AJ22" s="223"/>
      <c r="AK22" s="223"/>
      <c r="AL22" s="223"/>
      <c r="AM22" s="223"/>
      <c r="AN22" s="224"/>
      <c r="AO22" s="224"/>
      <c r="AP22" s="217" t="str">
        <f t="shared" si="1"/>
        <v/>
      </c>
      <c r="AQ22" s="217"/>
      <c r="AR22" s="217"/>
      <c r="AS22" s="217"/>
      <c r="AT22" s="217"/>
      <c r="AU22" s="217"/>
      <c r="AV22" s="217"/>
      <c r="AW22" s="56"/>
      <c r="AX22" s="56"/>
      <c r="AY22" s="56"/>
      <c r="AZ22" s="56"/>
      <c r="BA22" s="56"/>
      <c r="BB22" s="56"/>
      <c r="BC22" s="56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40" t="str">
        <f>IF(E22="","",AP22+#REF!)</f>
        <v/>
      </c>
      <c r="BZ22" s="41" t="str">
        <f>IF(BY22="","",AP22+#REF!-BY22)</f>
        <v/>
      </c>
    </row>
    <row r="23" spans="1:78">
      <c r="A23" s="219"/>
      <c r="B23" s="219"/>
      <c r="C23" s="219"/>
      <c r="D23" s="219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1"/>
      <c r="Y23" s="221"/>
      <c r="Z23" s="221"/>
      <c r="AA23" s="36" t="str">
        <f t="shared" si="0"/>
        <v/>
      </c>
      <c r="AB23" s="222"/>
      <c r="AC23" s="222"/>
      <c r="AD23" s="222"/>
      <c r="AE23" s="222"/>
      <c r="AF23" s="222"/>
      <c r="AG23" s="222"/>
      <c r="AH23" s="222"/>
      <c r="AI23" s="223"/>
      <c r="AJ23" s="223"/>
      <c r="AK23" s="223"/>
      <c r="AL23" s="223"/>
      <c r="AM23" s="223"/>
      <c r="AN23" s="224"/>
      <c r="AO23" s="224"/>
      <c r="AP23" s="217" t="str">
        <f t="shared" si="1"/>
        <v/>
      </c>
      <c r="AQ23" s="217"/>
      <c r="AR23" s="217"/>
      <c r="AS23" s="217"/>
      <c r="AT23" s="217"/>
      <c r="AU23" s="217"/>
      <c r="AV23" s="217"/>
      <c r="AW23" s="56"/>
      <c r="AX23" s="56"/>
      <c r="AY23" s="56"/>
      <c r="AZ23" s="56"/>
      <c r="BA23" s="56"/>
      <c r="BB23" s="56"/>
      <c r="BC23" s="56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40" t="str">
        <f>IF(E23="","",AP23+#REF!)</f>
        <v/>
      </c>
      <c r="BZ23" s="41" t="str">
        <f>IF(BY23="","",AP23+#REF!-BY23)</f>
        <v/>
      </c>
    </row>
    <row r="24" spans="1:78">
      <c r="A24" s="219"/>
      <c r="B24" s="219"/>
      <c r="C24" s="219"/>
      <c r="D24" s="219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1"/>
      <c r="Y24" s="221"/>
      <c r="Z24" s="221"/>
      <c r="AA24" s="36" t="str">
        <f t="shared" si="0"/>
        <v/>
      </c>
      <c r="AB24" s="222"/>
      <c r="AC24" s="222"/>
      <c r="AD24" s="222"/>
      <c r="AE24" s="222"/>
      <c r="AF24" s="222"/>
      <c r="AG24" s="222"/>
      <c r="AH24" s="222"/>
      <c r="AI24" s="223"/>
      <c r="AJ24" s="223"/>
      <c r="AK24" s="223"/>
      <c r="AL24" s="223"/>
      <c r="AM24" s="223"/>
      <c r="AN24" s="224"/>
      <c r="AO24" s="224"/>
      <c r="AP24" s="217" t="str">
        <f t="shared" si="1"/>
        <v/>
      </c>
      <c r="AQ24" s="217"/>
      <c r="AR24" s="217"/>
      <c r="AS24" s="217"/>
      <c r="AT24" s="217"/>
      <c r="AU24" s="217"/>
      <c r="AV24" s="217"/>
      <c r="AW24" s="56"/>
      <c r="AX24" s="56"/>
      <c r="AY24" s="56"/>
      <c r="AZ24" s="56"/>
      <c r="BA24" s="56"/>
      <c r="BB24" s="56"/>
      <c r="BC24" s="56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40" t="str">
        <f>IF(E24="","",AP24+#REF!)</f>
        <v/>
      </c>
      <c r="BZ24" s="41" t="str">
        <f>IF(BY24="","",AP24+#REF!-BY24)</f>
        <v/>
      </c>
    </row>
    <row r="25" spans="1:78">
      <c r="A25" s="219"/>
      <c r="B25" s="219"/>
      <c r="C25" s="219"/>
      <c r="D25" s="219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1"/>
      <c r="Y25" s="221"/>
      <c r="Z25" s="221"/>
      <c r="AA25" s="36" t="str">
        <f t="shared" si="0"/>
        <v/>
      </c>
      <c r="AB25" s="222"/>
      <c r="AC25" s="222"/>
      <c r="AD25" s="222"/>
      <c r="AE25" s="222"/>
      <c r="AF25" s="222"/>
      <c r="AG25" s="222"/>
      <c r="AH25" s="222"/>
      <c r="AI25" s="223"/>
      <c r="AJ25" s="223"/>
      <c r="AK25" s="223"/>
      <c r="AL25" s="223"/>
      <c r="AM25" s="223"/>
      <c r="AN25" s="224"/>
      <c r="AO25" s="224"/>
      <c r="AP25" s="217" t="str">
        <f t="shared" si="1"/>
        <v/>
      </c>
      <c r="AQ25" s="217"/>
      <c r="AR25" s="217"/>
      <c r="AS25" s="217"/>
      <c r="AT25" s="217"/>
      <c r="AU25" s="217"/>
      <c r="AV25" s="217"/>
      <c r="AW25" s="56"/>
      <c r="AX25" s="56"/>
      <c r="AY25" s="56"/>
      <c r="AZ25" s="56"/>
      <c r="BA25" s="56"/>
      <c r="BB25" s="56"/>
      <c r="BC25" s="56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40" t="str">
        <f>IF(E25="","",AP25+#REF!)</f>
        <v/>
      </c>
      <c r="BZ25" s="41" t="str">
        <f>IF(BY25="","",AP25+#REF!-BY25)</f>
        <v/>
      </c>
    </row>
    <row r="26" spans="1:78">
      <c r="A26" s="219"/>
      <c r="B26" s="219"/>
      <c r="C26" s="219"/>
      <c r="D26" s="219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1"/>
      <c r="Y26" s="221"/>
      <c r="Z26" s="221"/>
      <c r="AA26" s="36" t="str">
        <f t="shared" si="0"/>
        <v/>
      </c>
      <c r="AB26" s="222"/>
      <c r="AC26" s="222"/>
      <c r="AD26" s="222"/>
      <c r="AE26" s="222"/>
      <c r="AF26" s="222"/>
      <c r="AG26" s="222"/>
      <c r="AH26" s="222"/>
      <c r="AI26" s="223"/>
      <c r="AJ26" s="223"/>
      <c r="AK26" s="223"/>
      <c r="AL26" s="223"/>
      <c r="AM26" s="223"/>
      <c r="AN26" s="224"/>
      <c r="AO26" s="224"/>
      <c r="AP26" s="217" t="str">
        <f t="shared" si="1"/>
        <v/>
      </c>
      <c r="AQ26" s="217"/>
      <c r="AR26" s="217"/>
      <c r="AS26" s="217"/>
      <c r="AT26" s="217"/>
      <c r="AU26" s="217"/>
      <c r="AV26" s="217"/>
      <c r="AW26" s="56"/>
      <c r="AX26" s="56"/>
      <c r="AY26" s="56"/>
      <c r="AZ26" s="56"/>
      <c r="BA26" s="56"/>
      <c r="BB26" s="56"/>
      <c r="BC26" s="56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40" t="str">
        <f>IF(E26="","",AP26+#REF!)</f>
        <v/>
      </c>
      <c r="BZ26" s="41" t="str">
        <f>IF(BY26="","",AP26+#REF!-BY26)</f>
        <v/>
      </c>
    </row>
    <row r="27" spans="1:78">
      <c r="A27" s="219"/>
      <c r="B27" s="219"/>
      <c r="C27" s="219"/>
      <c r="D27" s="219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1"/>
      <c r="Y27" s="221"/>
      <c r="Z27" s="221"/>
      <c r="AA27" s="36" t="str">
        <f t="shared" si="0"/>
        <v/>
      </c>
      <c r="AB27" s="222"/>
      <c r="AC27" s="222"/>
      <c r="AD27" s="222"/>
      <c r="AE27" s="222"/>
      <c r="AF27" s="222"/>
      <c r="AG27" s="222"/>
      <c r="AH27" s="222"/>
      <c r="AI27" s="223"/>
      <c r="AJ27" s="223"/>
      <c r="AK27" s="223"/>
      <c r="AL27" s="223"/>
      <c r="AM27" s="223"/>
      <c r="AN27" s="224"/>
      <c r="AO27" s="224"/>
      <c r="AP27" s="217" t="str">
        <f t="shared" si="1"/>
        <v/>
      </c>
      <c r="AQ27" s="217"/>
      <c r="AR27" s="217"/>
      <c r="AS27" s="217"/>
      <c r="AT27" s="217"/>
      <c r="AU27" s="217"/>
      <c r="AV27" s="217"/>
      <c r="AW27" s="56"/>
      <c r="AX27" s="56"/>
      <c r="AY27" s="56"/>
      <c r="AZ27" s="56"/>
      <c r="BA27" s="56"/>
      <c r="BB27" s="56"/>
      <c r="BC27" s="56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40" t="str">
        <f>IF(E27="","",AP27+#REF!)</f>
        <v/>
      </c>
      <c r="BZ27" s="41" t="str">
        <f>IF(BY27="","",AP27+#REF!-BY27)</f>
        <v/>
      </c>
    </row>
    <row r="28" spans="1:78">
      <c r="A28" s="219"/>
      <c r="B28" s="219"/>
      <c r="C28" s="219"/>
      <c r="D28" s="219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1"/>
      <c r="Y28" s="221"/>
      <c r="Z28" s="221"/>
      <c r="AA28" s="36" t="str">
        <f t="shared" si="0"/>
        <v/>
      </c>
      <c r="AB28" s="222"/>
      <c r="AC28" s="222"/>
      <c r="AD28" s="222"/>
      <c r="AE28" s="222"/>
      <c r="AF28" s="222"/>
      <c r="AG28" s="222"/>
      <c r="AH28" s="222"/>
      <c r="AI28" s="223"/>
      <c r="AJ28" s="223"/>
      <c r="AK28" s="223"/>
      <c r="AL28" s="223"/>
      <c r="AM28" s="223"/>
      <c r="AN28" s="224"/>
      <c r="AO28" s="224"/>
      <c r="AP28" s="217" t="str">
        <f t="shared" si="1"/>
        <v/>
      </c>
      <c r="AQ28" s="217"/>
      <c r="AR28" s="217"/>
      <c r="AS28" s="217"/>
      <c r="AT28" s="217"/>
      <c r="AU28" s="217"/>
      <c r="AV28" s="217"/>
      <c r="AW28" s="56"/>
      <c r="AX28" s="56"/>
      <c r="AY28" s="56"/>
      <c r="AZ28" s="56"/>
      <c r="BA28" s="56"/>
      <c r="BB28" s="56"/>
      <c r="BC28" s="56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40" t="str">
        <f>IF(E28="","",AP28+#REF!)</f>
        <v/>
      </c>
      <c r="BZ28" s="41" t="str">
        <f>IF(BY28="","",AP28+#REF!-BY28)</f>
        <v/>
      </c>
    </row>
    <row r="29" spans="1:78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72" t="s">
        <v>75</v>
      </c>
      <c r="AJ29" s="72"/>
      <c r="AK29" s="72"/>
      <c r="AL29" s="72"/>
      <c r="AM29" s="72"/>
      <c r="AN29" s="72"/>
      <c r="AO29" s="72"/>
      <c r="AP29" s="218">
        <f>SUM(AP3:AP28)</f>
        <v>0</v>
      </c>
      <c r="AQ29" s="218"/>
      <c r="AR29" s="218"/>
      <c r="AS29" s="218"/>
      <c r="AT29" s="218"/>
      <c r="AU29" s="218"/>
      <c r="AV29" s="218"/>
      <c r="AW29" s="57"/>
      <c r="AX29" s="57"/>
      <c r="AY29" s="57"/>
      <c r="AZ29" s="57"/>
      <c r="BA29" s="57"/>
      <c r="BB29" s="57"/>
      <c r="BC29" s="5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42">
        <f>SUM(BY11:BY28)</f>
        <v>0</v>
      </c>
      <c r="BZ29" s="43" t="e">
        <f>AP29+#REF!-BY29</f>
        <v>#REF!</v>
      </c>
    </row>
    <row r="30" spans="1:78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</row>
    <row r="31" spans="1:78">
      <c r="A31" s="226" t="s">
        <v>54</v>
      </c>
      <c r="B31" s="226"/>
      <c r="C31" s="226" t="s">
        <v>60</v>
      </c>
      <c r="D31" s="226"/>
      <c r="E31" s="226" t="s">
        <v>69</v>
      </c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53" t="s">
        <v>70</v>
      </c>
      <c r="Y31" s="53"/>
      <c r="Z31" s="53"/>
      <c r="AA31" s="53"/>
      <c r="AB31" s="228" t="s">
        <v>71</v>
      </c>
      <c r="AC31" s="228"/>
      <c r="AD31" s="228"/>
      <c r="AE31" s="228"/>
      <c r="AF31" s="228"/>
      <c r="AG31" s="228"/>
      <c r="AH31" s="228"/>
      <c r="AI31" s="226" t="s">
        <v>72</v>
      </c>
      <c r="AJ31" s="226"/>
      <c r="AK31" s="226"/>
      <c r="AL31" s="226"/>
      <c r="AM31" s="226"/>
      <c r="AN31" s="227" t="s">
        <v>98</v>
      </c>
      <c r="AO31" s="227"/>
      <c r="AP31" s="228" t="s">
        <v>73</v>
      </c>
      <c r="AQ31" s="228"/>
      <c r="AR31" s="228"/>
      <c r="AS31" s="228"/>
      <c r="AT31" s="228"/>
      <c r="AU31" s="228"/>
      <c r="AV31" s="228"/>
      <c r="AW31" s="58"/>
      <c r="AX31" s="58"/>
      <c r="AY31" s="58"/>
      <c r="AZ31" s="58"/>
      <c r="BA31" s="58"/>
      <c r="BB31" s="58"/>
      <c r="BC31" s="58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225" t="s">
        <v>74</v>
      </c>
      <c r="BT31" s="225"/>
      <c r="BU31" s="145">
        <v>2</v>
      </c>
      <c r="BV31" s="145"/>
      <c r="BW31" s="37"/>
      <c r="BX31" s="37"/>
      <c r="BY31" s="44" t="s">
        <v>76</v>
      </c>
    </row>
    <row r="32" spans="1:78">
      <c r="A32" s="219"/>
      <c r="B32" s="219"/>
      <c r="C32" s="219"/>
      <c r="D32" s="219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1"/>
      <c r="Y32" s="221"/>
      <c r="Z32" s="221"/>
      <c r="AA32" s="54" t="str">
        <f>IF(X32="","",IF(X32=8,"*",""))</f>
        <v/>
      </c>
      <c r="AB32" s="222"/>
      <c r="AC32" s="222"/>
      <c r="AD32" s="222"/>
      <c r="AE32" s="222"/>
      <c r="AF32" s="222"/>
      <c r="AG32" s="222"/>
      <c r="AH32" s="222"/>
      <c r="AI32" s="223"/>
      <c r="AJ32" s="223"/>
      <c r="AK32" s="223"/>
      <c r="AL32" s="223"/>
      <c r="AM32" s="223"/>
      <c r="AN32" s="224"/>
      <c r="AO32" s="224"/>
      <c r="AP32" s="217" t="str">
        <f t="shared" ref="AP32:AP57" si="2">IF(AI32="","",ROUNDDOWN(AB32*AI32,0))</f>
        <v/>
      </c>
      <c r="AQ32" s="217"/>
      <c r="AR32" s="217"/>
      <c r="AS32" s="217"/>
      <c r="AT32" s="217"/>
      <c r="AU32" s="217"/>
      <c r="AV32" s="217"/>
      <c r="AW32" s="56"/>
      <c r="AX32" s="56"/>
      <c r="AY32" s="56"/>
      <c r="AZ32" s="56"/>
      <c r="BA32" s="56"/>
      <c r="BB32" s="56"/>
      <c r="BC32" s="56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40" t="str">
        <f>IF(E32="","",AP32+#REF!)</f>
        <v/>
      </c>
      <c r="BZ32" s="41" t="str">
        <f>IF(BY32="","",AP32+#REF!-BY32)</f>
        <v/>
      </c>
    </row>
    <row r="33" spans="1:78">
      <c r="A33" s="219"/>
      <c r="B33" s="219"/>
      <c r="C33" s="219"/>
      <c r="D33" s="219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1"/>
      <c r="Y33" s="221"/>
      <c r="Z33" s="221"/>
      <c r="AA33" s="36" t="str">
        <f t="shared" ref="AA33:AA57" si="3">IF(X33="","",IF(X33=8,"*",""))</f>
        <v/>
      </c>
      <c r="AB33" s="222"/>
      <c r="AC33" s="222"/>
      <c r="AD33" s="222"/>
      <c r="AE33" s="222"/>
      <c r="AF33" s="222"/>
      <c r="AG33" s="222"/>
      <c r="AH33" s="222"/>
      <c r="AI33" s="223"/>
      <c r="AJ33" s="223"/>
      <c r="AK33" s="223"/>
      <c r="AL33" s="223"/>
      <c r="AM33" s="223"/>
      <c r="AN33" s="224"/>
      <c r="AO33" s="224"/>
      <c r="AP33" s="217" t="str">
        <f t="shared" si="2"/>
        <v/>
      </c>
      <c r="AQ33" s="217"/>
      <c r="AR33" s="217"/>
      <c r="AS33" s="217"/>
      <c r="AT33" s="217"/>
      <c r="AU33" s="217"/>
      <c r="AV33" s="217"/>
      <c r="AW33" s="56"/>
      <c r="AX33" s="56"/>
      <c r="AY33" s="56"/>
      <c r="AZ33" s="56"/>
      <c r="BA33" s="56"/>
      <c r="BB33" s="56"/>
      <c r="BC33" s="56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40" t="str">
        <f>IF(E33="","",AP33+#REF!)</f>
        <v/>
      </c>
      <c r="BZ33" s="41" t="str">
        <f>IF(BY33="","",AP33+#REF!-BY33)</f>
        <v/>
      </c>
    </row>
    <row r="34" spans="1:78">
      <c r="A34" s="219"/>
      <c r="B34" s="219"/>
      <c r="C34" s="219"/>
      <c r="D34" s="219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1"/>
      <c r="Y34" s="221"/>
      <c r="Z34" s="221"/>
      <c r="AA34" s="36" t="str">
        <f t="shared" si="3"/>
        <v/>
      </c>
      <c r="AB34" s="222"/>
      <c r="AC34" s="222"/>
      <c r="AD34" s="222"/>
      <c r="AE34" s="222"/>
      <c r="AF34" s="222"/>
      <c r="AG34" s="222"/>
      <c r="AH34" s="222"/>
      <c r="AI34" s="223"/>
      <c r="AJ34" s="223"/>
      <c r="AK34" s="223"/>
      <c r="AL34" s="223"/>
      <c r="AM34" s="223"/>
      <c r="AN34" s="224"/>
      <c r="AO34" s="224"/>
      <c r="AP34" s="217" t="str">
        <f t="shared" si="2"/>
        <v/>
      </c>
      <c r="AQ34" s="217"/>
      <c r="AR34" s="217"/>
      <c r="AS34" s="217"/>
      <c r="AT34" s="217"/>
      <c r="AU34" s="217"/>
      <c r="AV34" s="217"/>
      <c r="AW34" s="56"/>
      <c r="AX34" s="56"/>
      <c r="AY34" s="56"/>
      <c r="AZ34" s="56"/>
      <c r="BA34" s="56"/>
      <c r="BB34" s="56"/>
      <c r="BC34" s="56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40" t="str">
        <f>IF(E34="","",AP34+#REF!)</f>
        <v/>
      </c>
      <c r="BZ34" s="41" t="str">
        <f>IF(BY34="","",AP34+#REF!-BY34)</f>
        <v/>
      </c>
    </row>
    <row r="35" spans="1:78">
      <c r="A35" s="219"/>
      <c r="B35" s="219"/>
      <c r="C35" s="219"/>
      <c r="D35" s="219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1"/>
      <c r="Y35" s="221"/>
      <c r="Z35" s="221"/>
      <c r="AA35" s="36" t="str">
        <f t="shared" si="3"/>
        <v/>
      </c>
      <c r="AB35" s="222"/>
      <c r="AC35" s="222"/>
      <c r="AD35" s="222"/>
      <c r="AE35" s="222"/>
      <c r="AF35" s="222"/>
      <c r="AG35" s="222"/>
      <c r="AH35" s="222"/>
      <c r="AI35" s="223"/>
      <c r="AJ35" s="223"/>
      <c r="AK35" s="223"/>
      <c r="AL35" s="223"/>
      <c r="AM35" s="223"/>
      <c r="AN35" s="224"/>
      <c r="AO35" s="224"/>
      <c r="AP35" s="217" t="str">
        <f t="shared" si="2"/>
        <v/>
      </c>
      <c r="AQ35" s="217"/>
      <c r="AR35" s="217"/>
      <c r="AS35" s="217"/>
      <c r="AT35" s="217"/>
      <c r="AU35" s="217"/>
      <c r="AV35" s="217"/>
      <c r="AW35" s="56"/>
      <c r="AX35" s="56"/>
      <c r="AY35" s="56"/>
      <c r="AZ35" s="56"/>
      <c r="BA35" s="56"/>
      <c r="BB35" s="56"/>
      <c r="BC35" s="56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40" t="str">
        <f>IF(E35="","",AP35+#REF!)</f>
        <v/>
      </c>
      <c r="BZ35" s="41" t="str">
        <f>IF(BY35="","",AP35+#REF!-BY35)</f>
        <v/>
      </c>
    </row>
    <row r="36" spans="1:78">
      <c r="A36" s="219"/>
      <c r="B36" s="219"/>
      <c r="C36" s="219"/>
      <c r="D36" s="219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1"/>
      <c r="Y36" s="221"/>
      <c r="Z36" s="221"/>
      <c r="AA36" s="36" t="str">
        <f t="shared" si="3"/>
        <v/>
      </c>
      <c r="AB36" s="222"/>
      <c r="AC36" s="222"/>
      <c r="AD36" s="222"/>
      <c r="AE36" s="222"/>
      <c r="AF36" s="222"/>
      <c r="AG36" s="222"/>
      <c r="AH36" s="222"/>
      <c r="AI36" s="223"/>
      <c r="AJ36" s="223"/>
      <c r="AK36" s="223"/>
      <c r="AL36" s="223"/>
      <c r="AM36" s="223"/>
      <c r="AN36" s="224"/>
      <c r="AO36" s="224"/>
      <c r="AP36" s="217" t="str">
        <f t="shared" si="2"/>
        <v/>
      </c>
      <c r="AQ36" s="217"/>
      <c r="AR36" s="217"/>
      <c r="AS36" s="217"/>
      <c r="AT36" s="217"/>
      <c r="AU36" s="217"/>
      <c r="AV36" s="217"/>
      <c r="AW36" s="56"/>
      <c r="AX36" s="56"/>
      <c r="AY36" s="56"/>
      <c r="AZ36" s="56"/>
      <c r="BA36" s="56"/>
      <c r="BB36" s="56"/>
      <c r="BC36" s="56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40" t="str">
        <f>IF(E36="","",AP36+#REF!)</f>
        <v/>
      </c>
      <c r="BZ36" s="41" t="str">
        <f>IF(BY36="","",AP36+#REF!-BY36)</f>
        <v/>
      </c>
    </row>
    <row r="37" spans="1:78">
      <c r="A37" s="219"/>
      <c r="B37" s="219"/>
      <c r="C37" s="219"/>
      <c r="D37" s="219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1"/>
      <c r="Y37" s="221"/>
      <c r="Z37" s="221"/>
      <c r="AA37" s="36" t="str">
        <f t="shared" si="3"/>
        <v/>
      </c>
      <c r="AB37" s="222"/>
      <c r="AC37" s="222"/>
      <c r="AD37" s="222"/>
      <c r="AE37" s="222"/>
      <c r="AF37" s="222"/>
      <c r="AG37" s="222"/>
      <c r="AH37" s="222"/>
      <c r="AI37" s="223"/>
      <c r="AJ37" s="223"/>
      <c r="AK37" s="223"/>
      <c r="AL37" s="223"/>
      <c r="AM37" s="223"/>
      <c r="AN37" s="224"/>
      <c r="AO37" s="224"/>
      <c r="AP37" s="217" t="str">
        <f t="shared" si="2"/>
        <v/>
      </c>
      <c r="AQ37" s="217"/>
      <c r="AR37" s="217"/>
      <c r="AS37" s="217"/>
      <c r="AT37" s="217"/>
      <c r="AU37" s="217"/>
      <c r="AV37" s="217"/>
      <c r="AW37" s="56"/>
      <c r="AX37" s="56"/>
      <c r="AY37" s="56"/>
      <c r="AZ37" s="56"/>
      <c r="BA37" s="56"/>
      <c r="BB37" s="56"/>
      <c r="BC37" s="56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40" t="str">
        <f>IF(E37="","",AP37+#REF!)</f>
        <v/>
      </c>
      <c r="BZ37" s="41" t="str">
        <f>IF(BY37="","",AP37+#REF!-BY37)</f>
        <v/>
      </c>
    </row>
    <row r="38" spans="1:78">
      <c r="A38" s="219"/>
      <c r="B38" s="219"/>
      <c r="C38" s="219"/>
      <c r="D38" s="219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1"/>
      <c r="Y38" s="221"/>
      <c r="Z38" s="221"/>
      <c r="AA38" s="36" t="str">
        <f t="shared" si="3"/>
        <v/>
      </c>
      <c r="AB38" s="222"/>
      <c r="AC38" s="222"/>
      <c r="AD38" s="222"/>
      <c r="AE38" s="222"/>
      <c r="AF38" s="222"/>
      <c r="AG38" s="222"/>
      <c r="AH38" s="222"/>
      <c r="AI38" s="223"/>
      <c r="AJ38" s="223"/>
      <c r="AK38" s="223"/>
      <c r="AL38" s="223"/>
      <c r="AM38" s="223"/>
      <c r="AN38" s="224"/>
      <c r="AO38" s="224"/>
      <c r="AP38" s="217" t="str">
        <f t="shared" si="2"/>
        <v/>
      </c>
      <c r="AQ38" s="217"/>
      <c r="AR38" s="217"/>
      <c r="AS38" s="217"/>
      <c r="AT38" s="217"/>
      <c r="AU38" s="217"/>
      <c r="AV38" s="217"/>
      <c r="AW38" s="56"/>
      <c r="AX38" s="56"/>
      <c r="AY38" s="56"/>
      <c r="AZ38" s="56"/>
      <c r="BA38" s="56"/>
      <c r="BB38" s="56"/>
      <c r="BC38" s="56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40" t="str">
        <f>IF(E38="","",AP38+#REF!)</f>
        <v/>
      </c>
      <c r="BZ38" s="41" t="str">
        <f>IF(BY38="","",AP38+#REF!-BY38)</f>
        <v/>
      </c>
    </row>
    <row r="39" spans="1:78">
      <c r="A39" s="219"/>
      <c r="B39" s="219"/>
      <c r="C39" s="219"/>
      <c r="D39" s="219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1"/>
      <c r="Y39" s="221"/>
      <c r="Z39" s="221"/>
      <c r="AA39" s="36" t="str">
        <f t="shared" si="3"/>
        <v/>
      </c>
      <c r="AB39" s="222"/>
      <c r="AC39" s="222"/>
      <c r="AD39" s="222"/>
      <c r="AE39" s="222"/>
      <c r="AF39" s="222"/>
      <c r="AG39" s="222"/>
      <c r="AH39" s="222"/>
      <c r="AI39" s="223"/>
      <c r="AJ39" s="223"/>
      <c r="AK39" s="223"/>
      <c r="AL39" s="223"/>
      <c r="AM39" s="223"/>
      <c r="AN39" s="224"/>
      <c r="AO39" s="224"/>
      <c r="AP39" s="217" t="str">
        <f t="shared" si="2"/>
        <v/>
      </c>
      <c r="AQ39" s="217"/>
      <c r="AR39" s="217"/>
      <c r="AS39" s="217"/>
      <c r="AT39" s="217"/>
      <c r="AU39" s="217"/>
      <c r="AV39" s="217"/>
      <c r="AW39" s="56"/>
      <c r="AX39" s="56"/>
      <c r="AY39" s="56"/>
      <c r="AZ39" s="56"/>
      <c r="BA39" s="56"/>
      <c r="BB39" s="56"/>
      <c r="BC39" s="56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40" t="str">
        <f>IF(E39="","",AP39+#REF!)</f>
        <v/>
      </c>
      <c r="BZ39" s="41" t="str">
        <f>IF(BY39="","",AP39+#REF!-BY39)</f>
        <v/>
      </c>
    </row>
    <row r="40" spans="1:78">
      <c r="A40" s="219"/>
      <c r="B40" s="219"/>
      <c r="C40" s="219"/>
      <c r="D40" s="219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1"/>
      <c r="Y40" s="221"/>
      <c r="Z40" s="221"/>
      <c r="AA40" s="36" t="str">
        <f t="shared" si="3"/>
        <v/>
      </c>
      <c r="AB40" s="222"/>
      <c r="AC40" s="222"/>
      <c r="AD40" s="222"/>
      <c r="AE40" s="222"/>
      <c r="AF40" s="222"/>
      <c r="AG40" s="222"/>
      <c r="AH40" s="222"/>
      <c r="AI40" s="223"/>
      <c r="AJ40" s="223"/>
      <c r="AK40" s="223"/>
      <c r="AL40" s="223"/>
      <c r="AM40" s="223"/>
      <c r="AN40" s="224"/>
      <c r="AO40" s="224"/>
      <c r="AP40" s="217" t="str">
        <f t="shared" si="2"/>
        <v/>
      </c>
      <c r="AQ40" s="217"/>
      <c r="AR40" s="217"/>
      <c r="AS40" s="217"/>
      <c r="AT40" s="217"/>
      <c r="AU40" s="217"/>
      <c r="AV40" s="217"/>
      <c r="AW40" s="56"/>
      <c r="AX40" s="56"/>
      <c r="AY40" s="56"/>
      <c r="AZ40" s="56"/>
      <c r="BA40" s="56"/>
      <c r="BB40" s="56"/>
      <c r="BC40" s="56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40" t="str">
        <f>IF(E40="","",AP40+#REF!)</f>
        <v/>
      </c>
      <c r="BZ40" s="41" t="str">
        <f>IF(BY40="","",AP40+#REF!-BY40)</f>
        <v/>
      </c>
    </row>
    <row r="41" spans="1:78">
      <c r="A41" s="219"/>
      <c r="B41" s="219"/>
      <c r="C41" s="219"/>
      <c r="D41" s="219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1"/>
      <c r="Y41" s="221"/>
      <c r="Z41" s="221"/>
      <c r="AA41" s="36" t="str">
        <f t="shared" si="3"/>
        <v/>
      </c>
      <c r="AB41" s="222"/>
      <c r="AC41" s="222"/>
      <c r="AD41" s="222"/>
      <c r="AE41" s="222"/>
      <c r="AF41" s="222"/>
      <c r="AG41" s="222"/>
      <c r="AH41" s="222"/>
      <c r="AI41" s="223"/>
      <c r="AJ41" s="223"/>
      <c r="AK41" s="223"/>
      <c r="AL41" s="223"/>
      <c r="AM41" s="223"/>
      <c r="AN41" s="224"/>
      <c r="AO41" s="224"/>
      <c r="AP41" s="217" t="str">
        <f t="shared" si="2"/>
        <v/>
      </c>
      <c r="AQ41" s="217"/>
      <c r="AR41" s="217"/>
      <c r="AS41" s="217"/>
      <c r="AT41" s="217"/>
      <c r="AU41" s="217"/>
      <c r="AV41" s="217"/>
      <c r="AW41" s="56"/>
      <c r="AX41" s="56"/>
      <c r="AY41" s="56"/>
      <c r="AZ41" s="56"/>
      <c r="BA41" s="56"/>
      <c r="BB41" s="56"/>
      <c r="BC41" s="56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40" t="str">
        <f>IF(E41="","",AP41+#REF!)</f>
        <v/>
      </c>
      <c r="BZ41" s="41" t="str">
        <f>IF(BY41="","",AP41+#REF!-BY41)</f>
        <v/>
      </c>
    </row>
    <row r="42" spans="1:78">
      <c r="A42" s="219"/>
      <c r="B42" s="219"/>
      <c r="C42" s="219"/>
      <c r="D42" s="219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1"/>
      <c r="Y42" s="221"/>
      <c r="Z42" s="221"/>
      <c r="AA42" s="36" t="str">
        <f t="shared" si="3"/>
        <v/>
      </c>
      <c r="AB42" s="222"/>
      <c r="AC42" s="222"/>
      <c r="AD42" s="222"/>
      <c r="AE42" s="222"/>
      <c r="AF42" s="222"/>
      <c r="AG42" s="222"/>
      <c r="AH42" s="222"/>
      <c r="AI42" s="223"/>
      <c r="AJ42" s="223"/>
      <c r="AK42" s="223"/>
      <c r="AL42" s="223"/>
      <c r="AM42" s="223"/>
      <c r="AN42" s="224"/>
      <c r="AO42" s="224"/>
      <c r="AP42" s="217" t="str">
        <f t="shared" si="2"/>
        <v/>
      </c>
      <c r="AQ42" s="217"/>
      <c r="AR42" s="217"/>
      <c r="AS42" s="217"/>
      <c r="AT42" s="217"/>
      <c r="AU42" s="217"/>
      <c r="AV42" s="217"/>
      <c r="AW42" s="56"/>
      <c r="AX42" s="56"/>
      <c r="AY42" s="56"/>
      <c r="AZ42" s="56"/>
      <c r="BA42" s="56"/>
      <c r="BB42" s="56"/>
      <c r="BC42" s="56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40" t="str">
        <f>IF(E42="","",AP42+#REF!)</f>
        <v/>
      </c>
      <c r="BZ42" s="41" t="str">
        <f>IF(BY42="","",AP42+#REF!-BY42)</f>
        <v/>
      </c>
    </row>
    <row r="43" spans="1:78">
      <c r="A43" s="219"/>
      <c r="B43" s="219"/>
      <c r="C43" s="219"/>
      <c r="D43" s="219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1"/>
      <c r="Y43" s="221"/>
      <c r="Z43" s="221"/>
      <c r="AA43" s="36" t="str">
        <f t="shared" si="3"/>
        <v/>
      </c>
      <c r="AB43" s="222"/>
      <c r="AC43" s="222"/>
      <c r="AD43" s="222"/>
      <c r="AE43" s="222"/>
      <c r="AF43" s="222"/>
      <c r="AG43" s="222"/>
      <c r="AH43" s="222"/>
      <c r="AI43" s="223"/>
      <c r="AJ43" s="223"/>
      <c r="AK43" s="223"/>
      <c r="AL43" s="223"/>
      <c r="AM43" s="223"/>
      <c r="AN43" s="224"/>
      <c r="AO43" s="224"/>
      <c r="AP43" s="217" t="str">
        <f t="shared" si="2"/>
        <v/>
      </c>
      <c r="AQ43" s="217"/>
      <c r="AR43" s="217"/>
      <c r="AS43" s="217"/>
      <c r="AT43" s="217"/>
      <c r="AU43" s="217"/>
      <c r="AV43" s="217"/>
      <c r="AW43" s="56"/>
      <c r="AX43" s="56"/>
      <c r="AY43" s="56"/>
      <c r="AZ43" s="56"/>
      <c r="BA43" s="56"/>
      <c r="BB43" s="56"/>
      <c r="BC43" s="56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40" t="str">
        <f>IF(E43="","",AP43+#REF!)</f>
        <v/>
      </c>
      <c r="BZ43" s="41" t="str">
        <f>IF(BY43="","",AP43+#REF!-BY43)</f>
        <v/>
      </c>
    </row>
    <row r="44" spans="1:78">
      <c r="A44" s="219"/>
      <c r="B44" s="219"/>
      <c r="C44" s="219"/>
      <c r="D44" s="219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1"/>
      <c r="Y44" s="221"/>
      <c r="Z44" s="221"/>
      <c r="AA44" s="36" t="str">
        <f t="shared" si="3"/>
        <v/>
      </c>
      <c r="AB44" s="222"/>
      <c r="AC44" s="222"/>
      <c r="AD44" s="222"/>
      <c r="AE44" s="222"/>
      <c r="AF44" s="222"/>
      <c r="AG44" s="222"/>
      <c r="AH44" s="222"/>
      <c r="AI44" s="223"/>
      <c r="AJ44" s="223"/>
      <c r="AK44" s="223"/>
      <c r="AL44" s="223"/>
      <c r="AM44" s="223"/>
      <c r="AN44" s="224"/>
      <c r="AO44" s="224"/>
      <c r="AP44" s="217" t="str">
        <f t="shared" si="2"/>
        <v/>
      </c>
      <c r="AQ44" s="217"/>
      <c r="AR44" s="217"/>
      <c r="AS44" s="217"/>
      <c r="AT44" s="217"/>
      <c r="AU44" s="217"/>
      <c r="AV44" s="217"/>
      <c r="AW44" s="56"/>
      <c r="AX44" s="56"/>
      <c r="AY44" s="56"/>
      <c r="AZ44" s="56"/>
      <c r="BA44" s="56"/>
      <c r="BB44" s="56"/>
      <c r="BC44" s="56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40" t="str">
        <f>IF(E44="","",AP44+#REF!)</f>
        <v/>
      </c>
      <c r="BZ44" s="41" t="str">
        <f>IF(BY44="","",AP44+#REF!-BY44)</f>
        <v/>
      </c>
    </row>
    <row r="45" spans="1:78">
      <c r="A45" s="219"/>
      <c r="B45" s="219"/>
      <c r="C45" s="219"/>
      <c r="D45" s="219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1"/>
      <c r="Y45" s="221"/>
      <c r="Z45" s="221"/>
      <c r="AA45" s="36" t="str">
        <f t="shared" si="3"/>
        <v/>
      </c>
      <c r="AB45" s="222"/>
      <c r="AC45" s="222"/>
      <c r="AD45" s="222"/>
      <c r="AE45" s="222"/>
      <c r="AF45" s="222"/>
      <c r="AG45" s="222"/>
      <c r="AH45" s="222"/>
      <c r="AI45" s="223"/>
      <c r="AJ45" s="223"/>
      <c r="AK45" s="223"/>
      <c r="AL45" s="223"/>
      <c r="AM45" s="223"/>
      <c r="AN45" s="224"/>
      <c r="AO45" s="224"/>
      <c r="AP45" s="217" t="str">
        <f t="shared" si="2"/>
        <v/>
      </c>
      <c r="AQ45" s="217"/>
      <c r="AR45" s="217"/>
      <c r="AS45" s="217"/>
      <c r="AT45" s="217"/>
      <c r="AU45" s="217"/>
      <c r="AV45" s="217"/>
      <c r="AW45" s="56"/>
      <c r="AX45" s="56"/>
      <c r="AY45" s="56"/>
      <c r="AZ45" s="56"/>
      <c r="BA45" s="56"/>
      <c r="BB45" s="56"/>
      <c r="BC45" s="56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40" t="str">
        <f>IF(E45="","",AP45+#REF!)</f>
        <v/>
      </c>
      <c r="BZ45" s="41" t="str">
        <f>IF(BY45="","",AP45+#REF!-BY45)</f>
        <v/>
      </c>
    </row>
    <row r="46" spans="1:78">
      <c r="A46" s="219"/>
      <c r="B46" s="219"/>
      <c r="C46" s="219"/>
      <c r="D46" s="219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1"/>
      <c r="Y46" s="221"/>
      <c r="Z46" s="221"/>
      <c r="AA46" s="36" t="str">
        <f t="shared" si="3"/>
        <v/>
      </c>
      <c r="AB46" s="222"/>
      <c r="AC46" s="222"/>
      <c r="AD46" s="222"/>
      <c r="AE46" s="222"/>
      <c r="AF46" s="222"/>
      <c r="AG46" s="222"/>
      <c r="AH46" s="222"/>
      <c r="AI46" s="223"/>
      <c r="AJ46" s="223"/>
      <c r="AK46" s="223"/>
      <c r="AL46" s="223"/>
      <c r="AM46" s="223"/>
      <c r="AN46" s="224"/>
      <c r="AO46" s="224"/>
      <c r="AP46" s="217" t="str">
        <f t="shared" si="2"/>
        <v/>
      </c>
      <c r="AQ46" s="217"/>
      <c r="AR46" s="217"/>
      <c r="AS46" s="217"/>
      <c r="AT46" s="217"/>
      <c r="AU46" s="217"/>
      <c r="AV46" s="217"/>
      <c r="AW46" s="56"/>
      <c r="AX46" s="56"/>
      <c r="AY46" s="56"/>
      <c r="AZ46" s="56"/>
      <c r="BA46" s="56"/>
      <c r="BB46" s="56"/>
      <c r="BC46" s="56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40" t="str">
        <f>IF(E46="","",AP46+#REF!)</f>
        <v/>
      </c>
      <c r="BZ46" s="41" t="str">
        <f>IF(BY46="","",AP46+#REF!-BY46)</f>
        <v/>
      </c>
    </row>
    <row r="47" spans="1:78">
      <c r="A47" s="219"/>
      <c r="B47" s="219"/>
      <c r="C47" s="219"/>
      <c r="D47" s="219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1"/>
      <c r="Y47" s="221"/>
      <c r="Z47" s="221"/>
      <c r="AA47" s="36" t="str">
        <f t="shared" si="3"/>
        <v/>
      </c>
      <c r="AB47" s="222"/>
      <c r="AC47" s="222"/>
      <c r="AD47" s="222"/>
      <c r="AE47" s="222"/>
      <c r="AF47" s="222"/>
      <c r="AG47" s="222"/>
      <c r="AH47" s="222"/>
      <c r="AI47" s="223"/>
      <c r="AJ47" s="223"/>
      <c r="AK47" s="223"/>
      <c r="AL47" s="223"/>
      <c r="AM47" s="223"/>
      <c r="AN47" s="224"/>
      <c r="AO47" s="224"/>
      <c r="AP47" s="217" t="str">
        <f t="shared" si="2"/>
        <v/>
      </c>
      <c r="AQ47" s="217"/>
      <c r="AR47" s="217"/>
      <c r="AS47" s="217"/>
      <c r="AT47" s="217"/>
      <c r="AU47" s="217"/>
      <c r="AV47" s="217"/>
      <c r="AW47" s="56"/>
      <c r="AX47" s="56"/>
      <c r="AY47" s="56"/>
      <c r="AZ47" s="56"/>
      <c r="BA47" s="56"/>
      <c r="BB47" s="56"/>
      <c r="BC47" s="56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40" t="str">
        <f>IF(E47="","",AP47+#REF!)</f>
        <v/>
      </c>
      <c r="BZ47" s="41" t="str">
        <f>IF(BY47="","",AP47+#REF!-BY47)</f>
        <v/>
      </c>
    </row>
    <row r="48" spans="1:78">
      <c r="A48" s="219"/>
      <c r="B48" s="219"/>
      <c r="C48" s="219"/>
      <c r="D48" s="219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1"/>
      <c r="Y48" s="221"/>
      <c r="Z48" s="221"/>
      <c r="AA48" s="36" t="str">
        <f t="shared" si="3"/>
        <v/>
      </c>
      <c r="AB48" s="222"/>
      <c r="AC48" s="222"/>
      <c r="AD48" s="222"/>
      <c r="AE48" s="222"/>
      <c r="AF48" s="222"/>
      <c r="AG48" s="222"/>
      <c r="AH48" s="222"/>
      <c r="AI48" s="223"/>
      <c r="AJ48" s="223"/>
      <c r="AK48" s="223"/>
      <c r="AL48" s="223"/>
      <c r="AM48" s="223"/>
      <c r="AN48" s="224"/>
      <c r="AO48" s="224"/>
      <c r="AP48" s="217" t="str">
        <f t="shared" si="2"/>
        <v/>
      </c>
      <c r="AQ48" s="217"/>
      <c r="AR48" s="217"/>
      <c r="AS48" s="217"/>
      <c r="AT48" s="217"/>
      <c r="AU48" s="217"/>
      <c r="AV48" s="217"/>
      <c r="AW48" s="56"/>
      <c r="AX48" s="56"/>
      <c r="AY48" s="56"/>
      <c r="AZ48" s="56"/>
      <c r="BA48" s="56"/>
      <c r="BB48" s="56"/>
      <c r="BC48" s="56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40" t="str">
        <f>IF(E48="","",AP48+#REF!)</f>
        <v/>
      </c>
      <c r="BZ48" s="41" t="str">
        <f>IF(BY48="","",AP48+#REF!-BY48)</f>
        <v/>
      </c>
    </row>
    <row r="49" spans="1:78">
      <c r="A49" s="219"/>
      <c r="B49" s="219"/>
      <c r="C49" s="219"/>
      <c r="D49" s="219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1"/>
      <c r="Y49" s="221"/>
      <c r="Z49" s="221"/>
      <c r="AA49" s="36" t="str">
        <f t="shared" si="3"/>
        <v/>
      </c>
      <c r="AB49" s="222"/>
      <c r="AC49" s="222"/>
      <c r="AD49" s="222"/>
      <c r="AE49" s="222"/>
      <c r="AF49" s="222"/>
      <c r="AG49" s="222"/>
      <c r="AH49" s="222"/>
      <c r="AI49" s="223"/>
      <c r="AJ49" s="223"/>
      <c r="AK49" s="223"/>
      <c r="AL49" s="223"/>
      <c r="AM49" s="223"/>
      <c r="AN49" s="224"/>
      <c r="AO49" s="224"/>
      <c r="AP49" s="217" t="str">
        <f t="shared" si="2"/>
        <v/>
      </c>
      <c r="AQ49" s="217"/>
      <c r="AR49" s="217"/>
      <c r="AS49" s="217"/>
      <c r="AT49" s="217"/>
      <c r="AU49" s="217"/>
      <c r="AV49" s="217"/>
      <c r="AW49" s="56"/>
      <c r="AX49" s="56"/>
      <c r="AY49" s="56"/>
      <c r="AZ49" s="56"/>
      <c r="BA49" s="56"/>
      <c r="BB49" s="56"/>
      <c r="BC49" s="56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40" t="str">
        <f>IF(E49="","",AP49+#REF!)</f>
        <v/>
      </c>
      <c r="BZ49" s="41" t="str">
        <f>IF(BY49="","",AP49+#REF!-BY49)</f>
        <v/>
      </c>
    </row>
    <row r="50" spans="1:78">
      <c r="A50" s="219"/>
      <c r="B50" s="219"/>
      <c r="C50" s="219"/>
      <c r="D50" s="219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1"/>
      <c r="Y50" s="221"/>
      <c r="Z50" s="221"/>
      <c r="AA50" s="36" t="str">
        <f t="shared" si="3"/>
        <v/>
      </c>
      <c r="AB50" s="222"/>
      <c r="AC50" s="222"/>
      <c r="AD50" s="222"/>
      <c r="AE50" s="222"/>
      <c r="AF50" s="222"/>
      <c r="AG50" s="222"/>
      <c r="AH50" s="222"/>
      <c r="AI50" s="223"/>
      <c r="AJ50" s="223"/>
      <c r="AK50" s="223"/>
      <c r="AL50" s="223"/>
      <c r="AM50" s="223"/>
      <c r="AN50" s="224"/>
      <c r="AO50" s="224"/>
      <c r="AP50" s="217" t="str">
        <f t="shared" si="2"/>
        <v/>
      </c>
      <c r="AQ50" s="217"/>
      <c r="AR50" s="217"/>
      <c r="AS50" s="217"/>
      <c r="AT50" s="217"/>
      <c r="AU50" s="217"/>
      <c r="AV50" s="217"/>
      <c r="AW50" s="56"/>
      <c r="AX50" s="56"/>
      <c r="AY50" s="56"/>
      <c r="AZ50" s="56"/>
      <c r="BA50" s="56"/>
      <c r="BB50" s="56"/>
      <c r="BC50" s="56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40" t="str">
        <f>IF(E50="","",AP50+#REF!)</f>
        <v/>
      </c>
      <c r="BZ50" s="41" t="str">
        <f>IF(BY50="","",AP50+#REF!-BY50)</f>
        <v/>
      </c>
    </row>
    <row r="51" spans="1:78">
      <c r="A51" s="219"/>
      <c r="B51" s="219"/>
      <c r="C51" s="219"/>
      <c r="D51" s="219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1"/>
      <c r="Y51" s="221"/>
      <c r="Z51" s="221"/>
      <c r="AA51" s="36" t="str">
        <f t="shared" si="3"/>
        <v/>
      </c>
      <c r="AB51" s="222"/>
      <c r="AC51" s="222"/>
      <c r="AD51" s="222"/>
      <c r="AE51" s="222"/>
      <c r="AF51" s="222"/>
      <c r="AG51" s="222"/>
      <c r="AH51" s="222"/>
      <c r="AI51" s="223"/>
      <c r="AJ51" s="223"/>
      <c r="AK51" s="223"/>
      <c r="AL51" s="223"/>
      <c r="AM51" s="223"/>
      <c r="AN51" s="224"/>
      <c r="AO51" s="224"/>
      <c r="AP51" s="217" t="str">
        <f t="shared" si="2"/>
        <v/>
      </c>
      <c r="AQ51" s="217"/>
      <c r="AR51" s="217"/>
      <c r="AS51" s="217"/>
      <c r="AT51" s="217"/>
      <c r="AU51" s="217"/>
      <c r="AV51" s="217"/>
      <c r="AW51" s="56"/>
      <c r="AX51" s="56"/>
      <c r="AY51" s="56"/>
      <c r="AZ51" s="56"/>
      <c r="BA51" s="56"/>
      <c r="BB51" s="56"/>
      <c r="BC51" s="56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40" t="str">
        <f>IF(E51="","",AP51+#REF!)</f>
        <v/>
      </c>
      <c r="BZ51" s="41" t="str">
        <f>IF(BY51="","",AP51+#REF!-BY51)</f>
        <v/>
      </c>
    </row>
    <row r="52" spans="1:78">
      <c r="A52" s="219"/>
      <c r="B52" s="219"/>
      <c r="C52" s="219"/>
      <c r="D52" s="219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1"/>
      <c r="Y52" s="221"/>
      <c r="Z52" s="221"/>
      <c r="AA52" s="36" t="str">
        <f t="shared" si="3"/>
        <v/>
      </c>
      <c r="AB52" s="222"/>
      <c r="AC52" s="222"/>
      <c r="AD52" s="222"/>
      <c r="AE52" s="222"/>
      <c r="AF52" s="222"/>
      <c r="AG52" s="222"/>
      <c r="AH52" s="222"/>
      <c r="AI52" s="223"/>
      <c r="AJ52" s="223"/>
      <c r="AK52" s="223"/>
      <c r="AL52" s="223"/>
      <c r="AM52" s="223"/>
      <c r="AN52" s="224"/>
      <c r="AO52" s="224"/>
      <c r="AP52" s="217" t="str">
        <f t="shared" si="2"/>
        <v/>
      </c>
      <c r="AQ52" s="217"/>
      <c r="AR52" s="217"/>
      <c r="AS52" s="217"/>
      <c r="AT52" s="217"/>
      <c r="AU52" s="217"/>
      <c r="AV52" s="217"/>
      <c r="AW52" s="56"/>
      <c r="AX52" s="56"/>
      <c r="AY52" s="56"/>
      <c r="AZ52" s="56"/>
      <c r="BA52" s="56"/>
      <c r="BB52" s="56"/>
      <c r="BC52" s="56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40" t="str">
        <f>IF(E52="","",AP52+#REF!)</f>
        <v/>
      </c>
      <c r="BZ52" s="41" t="str">
        <f>IF(BY52="","",AP52+#REF!-BY52)</f>
        <v/>
      </c>
    </row>
    <row r="53" spans="1:78">
      <c r="A53" s="219"/>
      <c r="B53" s="219"/>
      <c r="C53" s="219"/>
      <c r="D53" s="219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1"/>
      <c r="Y53" s="221"/>
      <c r="Z53" s="221"/>
      <c r="AA53" s="36" t="str">
        <f t="shared" si="3"/>
        <v/>
      </c>
      <c r="AB53" s="222"/>
      <c r="AC53" s="222"/>
      <c r="AD53" s="222"/>
      <c r="AE53" s="222"/>
      <c r="AF53" s="222"/>
      <c r="AG53" s="222"/>
      <c r="AH53" s="222"/>
      <c r="AI53" s="223"/>
      <c r="AJ53" s="223"/>
      <c r="AK53" s="223"/>
      <c r="AL53" s="223"/>
      <c r="AM53" s="223"/>
      <c r="AN53" s="224"/>
      <c r="AO53" s="224"/>
      <c r="AP53" s="217" t="str">
        <f t="shared" si="2"/>
        <v/>
      </c>
      <c r="AQ53" s="217"/>
      <c r="AR53" s="217"/>
      <c r="AS53" s="217"/>
      <c r="AT53" s="217"/>
      <c r="AU53" s="217"/>
      <c r="AV53" s="217"/>
      <c r="AW53" s="56"/>
      <c r="AX53" s="56"/>
      <c r="AY53" s="56"/>
      <c r="AZ53" s="56"/>
      <c r="BA53" s="56"/>
      <c r="BB53" s="56"/>
      <c r="BC53" s="56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40" t="str">
        <f>IF(E53="","",AP53+#REF!)</f>
        <v/>
      </c>
      <c r="BZ53" s="41" t="str">
        <f>IF(BY53="","",AP53+#REF!-BY53)</f>
        <v/>
      </c>
    </row>
    <row r="54" spans="1:78">
      <c r="A54" s="219"/>
      <c r="B54" s="219"/>
      <c r="C54" s="219"/>
      <c r="D54" s="219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1"/>
      <c r="Y54" s="221"/>
      <c r="Z54" s="221"/>
      <c r="AA54" s="36" t="str">
        <f t="shared" si="3"/>
        <v/>
      </c>
      <c r="AB54" s="222"/>
      <c r="AC54" s="222"/>
      <c r="AD54" s="222"/>
      <c r="AE54" s="222"/>
      <c r="AF54" s="222"/>
      <c r="AG54" s="222"/>
      <c r="AH54" s="222"/>
      <c r="AI54" s="223"/>
      <c r="AJ54" s="223"/>
      <c r="AK54" s="223"/>
      <c r="AL54" s="223"/>
      <c r="AM54" s="223"/>
      <c r="AN54" s="224"/>
      <c r="AO54" s="224"/>
      <c r="AP54" s="217" t="str">
        <f t="shared" si="2"/>
        <v/>
      </c>
      <c r="AQ54" s="217"/>
      <c r="AR54" s="217"/>
      <c r="AS54" s="217"/>
      <c r="AT54" s="217"/>
      <c r="AU54" s="217"/>
      <c r="AV54" s="217"/>
      <c r="AW54" s="56"/>
      <c r="AX54" s="56"/>
      <c r="AY54" s="56"/>
      <c r="AZ54" s="56"/>
      <c r="BA54" s="56"/>
      <c r="BB54" s="56"/>
      <c r="BC54" s="56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40" t="str">
        <f>IF(E54="","",AP54+#REF!)</f>
        <v/>
      </c>
      <c r="BZ54" s="41" t="str">
        <f>IF(BY54="","",AP54+#REF!-BY54)</f>
        <v/>
      </c>
    </row>
    <row r="55" spans="1:78">
      <c r="A55" s="219"/>
      <c r="B55" s="219"/>
      <c r="C55" s="219"/>
      <c r="D55" s="219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1"/>
      <c r="Y55" s="221"/>
      <c r="Z55" s="221"/>
      <c r="AA55" s="36" t="str">
        <f t="shared" si="3"/>
        <v/>
      </c>
      <c r="AB55" s="222"/>
      <c r="AC55" s="222"/>
      <c r="AD55" s="222"/>
      <c r="AE55" s="222"/>
      <c r="AF55" s="222"/>
      <c r="AG55" s="222"/>
      <c r="AH55" s="222"/>
      <c r="AI55" s="223"/>
      <c r="AJ55" s="223"/>
      <c r="AK55" s="223"/>
      <c r="AL55" s="223"/>
      <c r="AM55" s="223"/>
      <c r="AN55" s="224"/>
      <c r="AO55" s="224"/>
      <c r="AP55" s="217" t="str">
        <f t="shared" si="2"/>
        <v/>
      </c>
      <c r="AQ55" s="217"/>
      <c r="AR55" s="217"/>
      <c r="AS55" s="217"/>
      <c r="AT55" s="217"/>
      <c r="AU55" s="217"/>
      <c r="AV55" s="217"/>
      <c r="AW55" s="56"/>
      <c r="AX55" s="56"/>
      <c r="AY55" s="56"/>
      <c r="AZ55" s="56"/>
      <c r="BA55" s="56"/>
      <c r="BB55" s="56"/>
      <c r="BC55" s="56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40" t="str">
        <f>IF(E55="","",AP55+#REF!)</f>
        <v/>
      </c>
      <c r="BZ55" s="41" t="str">
        <f>IF(BY55="","",AP55+#REF!-BY55)</f>
        <v/>
      </c>
    </row>
    <row r="56" spans="1:78">
      <c r="A56" s="219"/>
      <c r="B56" s="219"/>
      <c r="C56" s="219"/>
      <c r="D56" s="219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1"/>
      <c r="Y56" s="221"/>
      <c r="Z56" s="221"/>
      <c r="AA56" s="36" t="str">
        <f t="shared" si="3"/>
        <v/>
      </c>
      <c r="AB56" s="222"/>
      <c r="AC56" s="222"/>
      <c r="AD56" s="222"/>
      <c r="AE56" s="222"/>
      <c r="AF56" s="222"/>
      <c r="AG56" s="222"/>
      <c r="AH56" s="222"/>
      <c r="AI56" s="223"/>
      <c r="AJ56" s="223"/>
      <c r="AK56" s="223"/>
      <c r="AL56" s="223"/>
      <c r="AM56" s="223"/>
      <c r="AN56" s="224"/>
      <c r="AO56" s="224"/>
      <c r="AP56" s="217" t="str">
        <f t="shared" si="2"/>
        <v/>
      </c>
      <c r="AQ56" s="217"/>
      <c r="AR56" s="217"/>
      <c r="AS56" s="217"/>
      <c r="AT56" s="217"/>
      <c r="AU56" s="217"/>
      <c r="AV56" s="217"/>
      <c r="AW56" s="56"/>
      <c r="AX56" s="56"/>
      <c r="AY56" s="56"/>
      <c r="AZ56" s="56"/>
      <c r="BA56" s="56"/>
      <c r="BB56" s="56"/>
      <c r="BC56" s="56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40" t="str">
        <f>IF(E56="","",AP56+#REF!)</f>
        <v/>
      </c>
      <c r="BZ56" s="41" t="str">
        <f>IF(BY56="","",AP56+#REF!-BY56)</f>
        <v/>
      </c>
    </row>
    <row r="57" spans="1:78">
      <c r="A57" s="219"/>
      <c r="B57" s="219"/>
      <c r="C57" s="219"/>
      <c r="D57" s="219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1"/>
      <c r="Y57" s="221"/>
      <c r="Z57" s="221"/>
      <c r="AA57" s="36" t="str">
        <f t="shared" si="3"/>
        <v/>
      </c>
      <c r="AB57" s="222"/>
      <c r="AC57" s="222"/>
      <c r="AD57" s="222"/>
      <c r="AE57" s="222"/>
      <c r="AF57" s="222"/>
      <c r="AG57" s="222"/>
      <c r="AH57" s="222"/>
      <c r="AI57" s="223"/>
      <c r="AJ57" s="223"/>
      <c r="AK57" s="223"/>
      <c r="AL57" s="223"/>
      <c r="AM57" s="223"/>
      <c r="AN57" s="224"/>
      <c r="AO57" s="224"/>
      <c r="AP57" s="217" t="str">
        <f t="shared" si="2"/>
        <v/>
      </c>
      <c r="AQ57" s="217"/>
      <c r="AR57" s="217"/>
      <c r="AS57" s="217"/>
      <c r="AT57" s="217"/>
      <c r="AU57" s="217"/>
      <c r="AV57" s="217"/>
      <c r="AW57" s="56"/>
      <c r="AX57" s="56"/>
      <c r="AY57" s="56"/>
      <c r="AZ57" s="56"/>
      <c r="BA57" s="56"/>
      <c r="BB57" s="56"/>
      <c r="BC57" s="56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40" t="str">
        <f>IF(E57="","",AP57+#REF!)</f>
        <v/>
      </c>
      <c r="BZ57" s="41" t="str">
        <f>IF(BY57="","",AP57+#REF!-BY57)</f>
        <v/>
      </c>
    </row>
    <row r="58" spans="1:78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72" t="s">
        <v>75</v>
      </c>
      <c r="AJ58" s="72"/>
      <c r="AK58" s="72"/>
      <c r="AL58" s="72"/>
      <c r="AM58" s="72"/>
      <c r="AN58" s="72"/>
      <c r="AO58" s="72"/>
      <c r="AP58" s="218">
        <f>SUM(AP32:AP57)</f>
        <v>0</v>
      </c>
      <c r="AQ58" s="218"/>
      <c r="AR58" s="218"/>
      <c r="AS58" s="218"/>
      <c r="AT58" s="218"/>
      <c r="AU58" s="218"/>
      <c r="AV58" s="218"/>
      <c r="AW58" s="57"/>
      <c r="AX58" s="57"/>
      <c r="AY58" s="57"/>
      <c r="AZ58" s="57"/>
      <c r="BA58" s="57"/>
      <c r="BB58" s="57"/>
      <c r="BC58" s="5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42">
        <f>SUM(BY40:BY57)</f>
        <v>0</v>
      </c>
      <c r="BZ58" s="43" t="e">
        <f>AP58+#REF!-BY58</f>
        <v>#REF!</v>
      </c>
    </row>
  </sheetData>
  <sheetProtection sheet="1" selectLockedCells="1"/>
  <dataConsolidate/>
  <mergeCells count="439">
    <mergeCell ref="C1:D1"/>
    <mergeCell ref="A2:B2"/>
    <mergeCell ref="C2:D2"/>
    <mergeCell ref="E2:W2"/>
    <mergeCell ref="AB2:AH2"/>
    <mergeCell ref="AP2:AV2"/>
    <mergeCell ref="BS2:BT2"/>
    <mergeCell ref="BU2:BV2"/>
    <mergeCell ref="A3:B3"/>
    <mergeCell ref="C3:D3"/>
    <mergeCell ref="E3:W3"/>
    <mergeCell ref="X3:Z3"/>
    <mergeCell ref="AB3:AH3"/>
    <mergeCell ref="AP3:AV3"/>
    <mergeCell ref="AI2:AM2"/>
    <mergeCell ref="AN2:AO2"/>
    <mergeCell ref="AI3:AM3"/>
    <mergeCell ref="AN3:AO3"/>
    <mergeCell ref="A4:B4"/>
    <mergeCell ref="C4:D4"/>
    <mergeCell ref="E4:W4"/>
    <mergeCell ref="X4:Z4"/>
    <mergeCell ref="AB4:AH4"/>
    <mergeCell ref="AP4:AV4"/>
    <mergeCell ref="AP5:AV5"/>
    <mergeCell ref="AI4:AM4"/>
    <mergeCell ref="AN4:AO4"/>
    <mergeCell ref="A6:B6"/>
    <mergeCell ref="C6:D6"/>
    <mergeCell ref="E6:W6"/>
    <mergeCell ref="X6:Z6"/>
    <mergeCell ref="AB6:AH6"/>
    <mergeCell ref="AP6:AV6"/>
    <mergeCell ref="A5:B5"/>
    <mergeCell ref="C5:D5"/>
    <mergeCell ref="E5:W5"/>
    <mergeCell ref="X5:Z5"/>
    <mergeCell ref="AB5:AH5"/>
    <mergeCell ref="AI5:AM5"/>
    <mergeCell ref="AN5:AO5"/>
    <mergeCell ref="AI6:AM6"/>
    <mergeCell ref="AN6:AO6"/>
    <mergeCell ref="AP7:AV7"/>
    <mergeCell ref="A8:B8"/>
    <mergeCell ref="C8:D8"/>
    <mergeCell ref="E8:W8"/>
    <mergeCell ref="X8:Z8"/>
    <mergeCell ref="AB8:AH8"/>
    <mergeCell ref="AP8:AV8"/>
    <mergeCell ref="A7:B7"/>
    <mergeCell ref="C7:D7"/>
    <mergeCell ref="E7:W7"/>
    <mergeCell ref="X7:Z7"/>
    <mergeCell ref="AB7:AH7"/>
    <mergeCell ref="AI7:AM7"/>
    <mergeCell ref="AN7:AO7"/>
    <mergeCell ref="AI8:AM8"/>
    <mergeCell ref="AN8:AO8"/>
    <mergeCell ref="AP9:AV9"/>
    <mergeCell ref="A10:B10"/>
    <mergeCell ref="C10:D10"/>
    <mergeCell ref="E10:W10"/>
    <mergeCell ref="X10:Z10"/>
    <mergeCell ref="AB10:AH10"/>
    <mergeCell ref="AP10:AV10"/>
    <mergeCell ref="A9:B9"/>
    <mergeCell ref="C9:D9"/>
    <mergeCell ref="E9:W9"/>
    <mergeCell ref="X9:Z9"/>
    <mergeCell ref="AB9:AH9"/>
    <mergeCell ref="AI9:AM9"/>
    <mergeCell ref="AN9:AO9"/>
    <mergeCell ref="AI10:AM10"/>
    <mergeCell ref="AN10:AO10"/>
    <mergeCell ref="AP11:AV11"/>
    <mergeCell ref="A12:B12"/>
    <mergeCell ref="C12:D12"/>
    <mergeCell ref="E12:W12"/>
    <mergeCell ref="X12:Z12"/>
    <mergeCell ref="AB12:AH12"/>
    <mergeCell ref="AP12:AV12"/>
    <mergeCell ref="A11:B11"/>
    <mergeCell ref="C11:D11"/>
    <mergeCell ref="E11:W11"/>
    <mergeCell ref="X11:Z11"/>
    <mergeCell ref="AB11:AH11"/>
    <mergeCell ref="AI11:AM11"/>
    <mergeCell ref="AN11:AO11"/>
    <mergeCell ref="AI12:AM12"/>
    <mergeCell ref="AN12:AO12"/>
    <mergeCell ref="AP13:AV13"/>
    <mergeCell ref="A14:B14"/>
    <mergeCell ref="C14:D14"/>
    <mergeCell ref="E14:W14"/>
    <mergeCell ref="X14:Z14"/>
    <mergeCell ref="AB14:AH14"/>
    <mergeCell ref="AP14:AV14"/>
    <mergeCell ref="A13:B13"/>
    <mergeCell ref="C13:D13"/>
    <mergeCell ref="E13:W13"/>
    <mergeCell ref="X13:Z13"/>
    <mergeCell ref="AB13:AH13"/>
    <mergeCell ref="AI13:AM13"/>
    <mergeCell ref="AN13:AO13"/>
    <mergeCell ref="AI14:AM14"/>
    <mergeCell ref="AN14:AO14"/>
    <mergeCell ref="AP15:AV15"/>
    <mergeCell ref="A16:B16"/>
    <mergeCell ref="C16:D16"/>
    <mergeCell ref="E16:W16"/>
    <mergeCell ref="X16:Z16"/>
    <mergeCell ref="AB16:AH16"/>
    <mergeCell ref="AP16:AV16"/>
    <mergeCell ref="A15:B15"/>
    <mergeCell ref="C15:D15"/>
    <mergeCell ref="E15:W15"/>
    <mergeCell ref="X15:Z15"/>
    <mergeCell ref="AB15:AH15"/>
    <mergeCell ref="AI15:AM15"/>
    <mergeCell ref="AN15:AO15"/>
    <mergeCell ref="AI16:AM16"/>
    <mergeCell ref="AN16:AO16"/>
    <mergeCell ref="AP17:AV17"/>
    <mergeCell ref="A18:B18"/>
    <mergeCell ref="C18:D18"/>
    <mergeCell ref="E18:W18"/>
    <mergeCell ref="X18:Z18"/>
    <mergeCell ref="AB18:AH18"/>
    <mergeCell ref="AP18:AV18"/>
    <mergeCell ref="A17:B17"/>
    <mergeCell ref="C17:D17"/>
    <mergeCell ref="E17:W17"/>
    <mergeCell ref="X17:Z17"/>
    <mergeCell ref="AB17:AH17"/>
    <mergeCell ref="AI17:AM17"/>
    <mergeCell ref="AN17:AO17"/>
    <mergeCell ref="AI18:AM18"/>
    <mergeCell ref="AN18:AO18"/>
    <mergeCell ref="AP19:AV19"/>
    <mergeCell ref="A20:B20"/>
    <mergeCell ref="C20:D20"/>
    <mergeCell ref="E20:W20"/>
    <mergeCell ref="X20:Z20"/>
    <mergeCell ref="AB20:AH20"/>
    <mergeCell ref="AP20:AV20"/>
    <mergeCell ref="A19:B19"/>
    <mergeCell ref="C19:D19"/>
    <mergeCell ref="E19:W19"/>
    <mergeCell ref="X19:Z19"/>
    <mergeCell ref="AB19:AH19"/>
    <mergeCell ref="AI19:AM19"/>
    <mergeCell ref="AN19:AO19"/>
    <mergeCell ref="AI20:AM20"/>
    <mergeCell ref="AN20:AO20"/>
    <mergeCell ref="AP21:AV21"/>
    <mergeCell ref="A22:B22"/>
    <mergeCell ref="C22:D22"/>
    <mergeCell ref="E22:W22"/>
    <mergeCell ref="X22:Z22"/>
    <mergeCell ref="AB22:AH22"/>
    <mergeCell ref="AP22:AV22"/>
    <mergeCell ref="A21:B21"/>
    <mergeCell ref="C21:D21"/>
    <mergeCell ref="E21:W21"/>
    <mergeCell ref="X21:Z21"/>
    <mergeCell ref="AB21:AH21"/>
    <mergeCell ref="AI21:AM21"/>
    <mergeCell ref="AN21:AO21"/>
    <mergeCell ref="AI22:AM22"/>
    <mergeCell ref="AN22:AO22"/>
    <mergeCell ref="AP23:AV23"/>
    <mergeCell ref="A24:B24"/>
    <mergeCell ref="C24:D24"/>
    <mergeCell ref="E24:W24"/>
    <mergeCell ref="X24:Z24"/>
    <mergeCell ref="AB24:AH24"/>
    <mergeCell ref="AP24:AV24"/>
    <mergeCell ref="A23:B23"/>
    <mergeCell ref="C23:D23"/>
    <mergeCell ref="E23:W23"/>
    <mergeCell ref="X23:Z23"/>
    <mergeCell ref="AB23:AH23"/>
    <mergeCell ref="AI23:AM23"/>
    <mergeCell ref="AN23:AO23"/>
    <mergeCell ref="AI24:AM24"/>
    <mergeCell ref="AN24:AO24"/>
    <mergeCell ref="AP25:AV25"/>
    <mergeCell ref="A26:B26"/>
    <mergeCell ref="C26:D26"/>
    <mergeCell ref="E26:W26"/>
    <mergeCell ref="X26:Z26"/>
    <mergeCell ref="AB26:AH26"/>
    <mergeCell ref="AP26:AV26"/>
    <mergeCell ref="A25:B25"/>
    <mergeCell ref="C25:D25"/>
    <mergeCell ref="E25:W25"/>
    <mergeCell ref="X25:Z25"/>
    <mergeCell ref="AB25:AH25"/>
    <mergeCell ref="AI25:AM25"/>
    <mergeCell ref="AN25:AO25"/>
    <mergeCell ref="AI26:AM26"/>
    <mergeCell ref="AN26:AO26"/>
    <mergeCell ref="AI29:AO29"/>
    <mergeCell ref="AP29:AV29"/>
    <mergeCell ref="A31:B31"/>
    <mergeCell ref="C31:D31"/>
    <mergeCell ref="E31:W31"/>
    <mergeCell ref="AB31:AH31"/>
    <mergeCell ref="AP31:AV31"/>
    <mergeCell ref="AP27:AV27"/>
    <mergeCell ref="A28:B28"/>
    <mergeCell ref="C28:D28"/>
    <mergeCell ref="E28:W28"/>
    <mergeCell ref="X28:Z28"/>
    <mergeCell ref="AB28:AH28"/>
    <mergeCell ref="AP28:AV28"/>
    <mergeCell ref="A27:B27"/>
    <mergeCell ref="C27:D27"/>
    <mergeCell ref="E27:W27"/>
    <mergeCell ref="X27:Z27"/>
    <mergeCell ref="AB27:AH27"/>
    <mergeCell ref="AI27:AM27"/>
    <mergeCell ref="AN27:AO27"/>
    <mergeCell ref="AI28:AM28"/>
    <mergeCell ref="AN28:AO28"/>
    <mergeCell ref="BS31:BT31"/>
    <mergeCell ref="BU31:BV31"/>
    <mergeCell ref="A32:B32"/>
    <mergeCell ref="C32:D32"/>
    <mergeCell ref="E32:W32"/>
    <mergeCell ref="X32:Z32"/>
    <mergeCell ref="AB32:AH32"/>
    <mergeCell ref="AP32:AV32"/>
    <mergeCell ref="AI31:AM31"/>
    <mergeCell ref="AN31:AO31"/>
    <mergeCell ref="AI32:AM32"/>
    <mergeCell ref="AN32:AO32"/>
    <mergeCell ref="AP33:AV33"/>
    <mergeCell ref="A34:B34"/>
    <mergeCell ref="C34:D34"/>
    <mergeCell ref="E34:W34"/>
    <mergeCell ref="X34:Z34"/>
    <mergeCell ref="AB34:AH34"/>
    <mergeCell ref="AP34:AV34"/>
    <mergeCell ref="A33:B33"/>
    <mergeCell ref="C33:D33"/>
    <mergeCell ref="E33:W33"/>
    <mergeCell ref="X33:Z33"/>
    <mergeCell ref="AB33:AH33"/>
    <mergeCell ref="AI33:AM33"/>
    <mergeCell ref="AN33:AO33"/>
    <mergeCell ref="AI34:AM34"/>
    <mergeCell ref="AN34:AO34"/>
    <mergeCell ref="AP35:AV35"/>
    <mergeCell ref="A36:B36"/>
    <mergeCell ref="C36:D36"/>
    <mergeCell ref="E36:W36"/>
    <mergeCell ref="X36:Z36"/>
    <mergeCell ref="AB36:AH36"/>
    <mergeCell ref="AP36:AV36"/>
    <mergeCell ref="A35:B35"/>
    <mergeCell ref="C35:D35"/>
    <mergeCell ref="E35:W35"/>
    <mergeCell ref="X35:Z35"/>
    <mergeCell ref="AB35:AH35"/>
    <mergeCell ref="AI35:AM35"/>
    <mergeCell ref="AN35:AO35"/>
    <mergeCell ref="AI36:AM36"/>
    <mergeCell ref="AN36:AO36"/>
    <mergeCell ref="AP37:AV37"/>
    <mergeCell ref="A38:B38"/>
    <mergeCell ref="C38:D38"/>
    <mergeCell ref="E38:W38"/>
    <mergeCell ref="X38:Z38"/>
    <mergeCell ref="AB38:AH38"/>
    <mergeCell ref="AP38:AV38"/>
    <mergeCell ref="A37:B37"/>
    <mergeCell ref="C37:D37"/>
    <mergeCell ref="E37:W37"/>
    <mergeCell ref="X37:Z37"/>
    <mergeCell ref="AB37:AH37"/>
    <mergeCell ref="AI37:AM37"/>
    <mergeCell ref="AN37:AO37"/>
    <mergeCell ref="AI38:AM38"/>
    <mergeCell ref="AN38:AO38"/>
    <mergeCell ref="AP39:AV39"/>
    <mergeCell ref="A40:B40"/>
    <mergeCell ref="C40:D40"/>
    <mergeCell ref="E40:W40"/>
    <mergeCell ref="X40:Z40"/>
    <mergeCell ref="AB40:AH40"/>
    <mergeCell ref="AP40:AV40"/>
    <mergeCell ref="A39:B39"/>
    <mergeCell ref="C39:D39"/>
    <mergeCell ref="E39:W39"/>
    <mergeCell ref="X39:Z39"/>
    <mergeCell ref="AB39:AH39"/>
    <mergeCell ref="AI39:AM39"/>
    <mergeCell ref="AN39:AO39"/>
    <mergeCell ref="AI40:AM40"/>
    <mergeCell ref="AN40:AO40"/>
    <mergeCell ref="AP41:AV41"/>
    <mergeCell ref="A42:B42"/>
    <mergeCell ref="C42:D42"/>
    <mergeCell ref="E42:W42"/>
    <mergeCell ref="X42:Z42"/>
    <mergeCell ref="AB42:AH42"/>
    <mergeCell ref="AP42:AV42"/>
    <mergeCell ref="A41:B41"/>
    <mergeCell ref="C41:D41"/>
    <mergeCell ref="E41:W41"/>
    <mergeCell ref="X41:Z41"/>
    <mergeCell ref="AB41:AH41"/>
    <mergeCell ref="AI41:AM41"/>
    <mergeCell ref="AN41:AO41"/>
    <mergeCell ref="AI42:AM42"/>
    <mergeCell ref="AN42:AO42"/>
    <mergeCell ref="AP43:AV43"/>
    <mergeCell ref="A44:B44"/>
    <mergeCell ref="C44:D44"/>
    <mergeCell ref="E44:W44"/>
    <mergeCell ref="X44:Z44"/>
    <mergeCell ref="AB44:AH44"/>
    <mergeCell ref="AP44:AV44"/>
    <mergeCell ref="A43:B43"/>
    <mergeCell ref="C43:D43"/>
    <mergeCell ref="E43:W43"/>
    <mergeCell ref="X43:Z43"/>
    <mergeCell ref="AB43:AH43"/>
    <mergeCell ref="AI43:AM43"/>
    <mergeCell ref="AN43:AO43"/>
    <mergeCell ref="AI44:AM44"/>
    <mergeCell ref="AN44:AO44"/>
    <mergeCell ref="AP45:AV45"/>
    <mergeCell ref="A46:B46"/>
    <mergeCell ref="C46:D46"/>
    <mergeCell ref="E46:W46"/>
    <mergeCell ref="X46:Z46"/>
    <mergeCell ref="AB46:AH46"/>
    <mergeCell ref="AP46:AV46"/>
    <mergeCell ref="A45:B45"/>
    <mergeCell ref="C45:D45"/>
    <mergeCell ref="E45:W45"/>
    <mergeCell ref="X45:Z45"/>
    <mergeCell ref="AB45:AH45"/>
    <mergeCell ref="AI45:AM45"/>
    <mergeCell ref="AN45:AO45"/>
    <mergeCell ref="AI46:AM46"/>
    <mergeCell ref="AN46:AO46"/>
    <mergeCell ref="AP47:AV47"/>
    <mergeCell ref="A48:B48"/>
    <mergeCell ref="C48:D48"/>
    <mergeCell ref="E48:W48"/>
    <mergeCell ref="X48:Z48"/>
    <mergeCell ref="AB48:AH48"/>
    <mergeCell ref="AP48:AV48"/>
    <mergeCell ref="A47:B47"/>
    <mergeCell ref="C47:D47"/>
    <mergeCell ref="E47:W47"/>
    <mergeCell ref="X47:Z47"/>
    <mergeCell ref="AB47:AH47"/>
    <mergeCell ref="AI47:AM47"/>
    <mergeCell ref="AN47:AO47"/>
    <mergeCell ref="AI48:AM48"/>
    <mergeCell ref="AN48:AO48"/>
    <mergeCell ref="AP49:AV49"/>
    <mergeCell ref="A50:B50"/>
    <mergeCell ref="C50:D50"/>
    <mergeCell ref="E50:W50"/>
    <mergeCell ref="X50:Z50"/>
    <mergeCell ref="AB50:AH50"/>
    <mergeCell ref="AP50:AV50"/>
    <mergeCell ref="A49:B49"/>
    <mergeCell ref="C49:D49"/>
    <mergeCell ref="E49:W49"/>
    <mergeCell ref="X49:Z49"/>
    <mergeCell ref="AB49:AH49"/>
    <mergeCell ref="AI49:AM49"/>
    <mergeCell ref="AN49:AO49"/>
    <mergeCell ref="AI50:AM50"/>
    <mergeCell ref="AN50:AO50"/>
    <mergeCell ref="AP51:AV51"/>
    <mergeCell ref="A52:B52"/>
    <mergeCell ref="C52:D52"/>
    <mergeCell ref="E52:W52"/>
    <mergeCell ref="X52:Z52"/>
    <mergeCell ref="AB52:AH52"/>
    <mergeCell ref="AP52:AV52"/>
    <mergeCell ref="A51:B51"/>
    <mergeCell ref="C51:D51"/>
    <mergeCell ref="E51:W51"/>
    <mergeCell ref="X51:Z51"/>
    <mergeCell ref="AB51:AH51"/>
    <mergeCell ref="AI51:AM51"/>
    <mergeCell ref="AN51:AO51"/>
    <mergeCell ref="AI52:AM52"/>
    <mergeCell ref="AN52:AO52"/>
    <mergeCell ref="AP53:AV53"/>
    <mergeCell ref="A54:B54"/>
    <mergeCell ref="C54:D54"/>
    <mergeCell ref="E54:W54"/>
    <mergeCell ref="X54:Z54"/>
    <mergeCell ref="AB54:AH54"/>
    <mergeCell ref="AP54:AV54"/>
    <mergeCell ref="A53:B53"/>
    <mergeCell ref="C53:D53"/>
    <mergeCell ref="E53:W53"/>
    <mergeCell ref="X53:Z53"/>
    <mergeCell ref="AB53:AH53"/>
    <mergeCell ref="AI53:AM53"/>
    <mergeCell ref="AN53:AO53"/>
    <mergeCell ref="AI54:AM54"/>
    <mergeCell ref="AN54:AO54"/>
    <mergeCell ref="AP55:AV55"/>
    <mergeCell ref="A56:B56"/>
    <mergeCell ref="C56:D56"/>
    <mergeCell ref="E56:W56"/>
    <mergeCell ref="X56:Z56"/>
    <mergeCell ref="AB56:AH56"/>
    <mergeCell ref="AP56:AV56"/>
    <mergeCell ref="A55:B55"/>
    <mergeCell ref="C55:D55"/>
    <mergeCell ref="E55:W55"/>
    <mergeCell ref="X55:Z55"/>
    <mergeCell ref="AB55:AH55"/>
    <mergeCell ref="AI55:AM55"/>
    <mergeCell ref="AN55:AO55"/>
    <mergeCell ref="AI56:AM56"/>
    <mergeCell ref="AN56:AO56"/>
    <mergeCell ref="AP57:AV57"/>
    <mergeCell ref="AI58:AO58"/>
    <mergeCell ref="AP58:AV58"/>
    <mergeCell ref="A57:B57"/>
    <mergeCell ref="C57:D57"/>
    <mergeCell ref="E57:W57"/>
    <mergeCell ref="X57:Z57"/>
    <mergeCell ref="AB57:AH57"/>
    <mergeCell ref="AI57:AM57"/>
    <mergeCell ref="AN57:AO57"/>
  </mergeCells>
  <phoneticPr fontId="2"/>
  <dataValidations count="3">
    <dataValidation imeMode="hiragana" allowBlank="1" showInputMessage="1" showErrorMessage="1" sqref="E32:W57 E3:W28 AN3:AO28 AN32:AO57"/>
    <dataValidation imeMode="halfAlpha" allowBlank="1" showInputMessage="1" showErrorMessage="1" sqref="BU2:BV2 BU31:BV31 A32:D57 AB32:AI57 A3:D28 AB3:AI28"/>
    <dataValidation type="list" showInputMessage="1" showErrorMessage="1" sqref="X3:Z28 X32:Z57">
      <formula1>"10,8,0"</formula1>
    </dataValidation>
  </dataValidations>
  <pageMargins left="0.70866141732283472" right="0.39370078740157483" top="0.39370078740157483" bottom="0.39370078740157483" header="0.47244094488188981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1" tint="0.499984740745262"/>
  </sheetPr>
  <dimension ref="A1:CK29"/>
  <sheetViews>
    <sheetView showGridLines="0" view="pageBreakPreview" topLeftCell="A2" zoomScale="90" zoomScaleNormal="90" zoomScaleSheetLayoutView="90" workbookViewId="0">
      <selection activeCell="D26" sqref="D26"/>
    </sheetView>
  </sheetViews>
  <sheetFormatPr defaultColWidth="9" defaultRowHeight="13.2"/>
  <cols>
    <col min="1" max="76" width="1.59765625" style="6" customWidth="1"/>
    <col min="77" max="110" width="1.69921875" style="6" customWidth="1"/>
    <col min="111" max="16384" width="9" style="6"/>
  </cols>
  <sheetData>
    <row r="1" spans="1:75" ht="12.75" hidden="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169" t="str">
        <f>ご入力シート!AA1:AV2</f>
        <v>請求書B （外注費関係）</v>
      </c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4"/>
      <c r="AX1" s="4"/>
      <c r="AY1" s="4"/>
      <c r="AZ1" s="4"/>
      <c r="BA1" s="4"/>
      <c r="BB1" s="4"/>
      <c r="BC1" s="4"/>
      <c r="BD1" s="4"/>
      <c r="BE1" s="4"/>
      <c r="BF1" s="4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5" ht="19.5" customHeight="1" thickBot="1">
      <c r="A2" s="180" t="s">
        <v>62</v>
      </c>
      <c r="B2" s="180"/>
      <c r="C2" s="180"/>
      <c r="D2" s="180"/>
      <c r="E2" s="180"/>
      <c r="F2" s="181">
        <f>ご入力シート!F2:O2</f>
        <v>0</v>
      </c>
      <c r="G2" s="181"/>
      <c r="H2" s="181"/>
      <c r="I2" s="181"/>
      <c r="J2" s="181"/>
      <c r="K2" s="181"/>
      <c r="L2" s="181"/>
      <c r="M2" s="181"/>
      <c r="N2" s="181"/>
      <c r="O2" s="181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4"/>
      <c r="AX2" s="4"/>
      <c r="AY2" s="4"/>
      <c r="AZ2" s="4"/>
      <c r="BA2" s="4"/>
      <c r="BB2" s="131" t="s">
        <v>58</v>
      </c>
      <c r="BC2" s="131"/>
      <c r="BD2" s="131"/>
      <c r="BE2" s="131"/>
      <c r="BF2" s="262" t="str">
        <f>IF(ご入力シート!BF2:BJ2="","",ご入力シート!BF2:BJ2)</f>
        <v/>
      </c>
      <c r="BG2" s="262"/>
      <c r="BH2" s="262"/>
      <c r="BI2" s="262"/>
      <c r="BJ2" s="262"/>
      <c r="BK2" s="258" t="s">
        <v>59</v>
      </c>
      <c r="BL2" s="258"/>
      <c r="BM2" s="262" t="str">
        <f>IF(ご入力シート!BM2:BN2="","",ご入力シート!BM2:BN2)</f>
        <v/>
      </c>
      <c r="BN2" s="262"/>
      <c r="BO2" s="258" t="s">
        <v>54</v>
      </c>
      <c r="BP2" s="258"/>
      <c r="BQ2" s="262" t="str">
        <f>IF(ご入力シート!BQ2:BR2="","",ご入力シート!BQ2:BR2)</f>
        <v/>
      </c>
      <c r="BR2" s="262"/>
      <c r="BS2" s="258" t="s">
        <v>60</v>
      </c>
      <c r="BT2" s="258"/>
      <c r="BU2" s="16"/>
      <c r="BV2" s="5"/>
    </row>
    <row r="3" spans="1:75" ht="24" customHeight="1" thickTop="1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24" t="s">
        <v>29</v>
      </c>
      <c r="N3" s="124"/>
      <c r="O3" s="124"/>
      <c r="P3" s="124"/>
      <c r="Q3" s="124"/>
      <c r="R3" s="3" t="s">
        <v>9</v>
      </c>
      <c r="S3" s="278">
        <f>ご入力シート!S3:X3</f>
        <v>0</v>
      </c>
      <c r="T3" s="278"/>
      <c r="U3" s="278"/>
      <c r="V3" s="278"/>
      <c r="W3" s="278"/>
      <c r="X3" s="278"/>
      <c r="Y3" s="3" t="s">
        <v>11</v>
      </c>
      <c r="AA3" s="171" t="s">
        <v>49</v>
      </c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7"/>
      <c r="AX3" s="31" t="s">
        <v>51</v>
      </c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8"/>
    </row>
    <row r="4" spans="1:75" ht="13.5" customHeight="1">
      <c r="A4" s="286" t="s">
        <v>61</v>
      </c>
      <c r="B4" s="140"/>
      <c r="C4" s="140"/>
      <c r="D4" s="140"/>
      <c r="E4" s="287"/>
      <c r="F4" s="291" t="str">
        <f>IF(ご入力シート!F4:T5="","",ご入力シート!F4:T5)</f>
        <v/>
      </c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2"/>
      <c r="U4" s="295" t="s">
        <v>2</v>
      </c>
      <c r="V4" s="296"/>
      <c r="W4" s="296"/>
      <c r="X4" s="296"/>
      <c r="Y4" s="297"/>
      <c r="AA4" s="331">
        <f>ご入力シート!AA4</f>
        <v>0</v>
      </c>
      <c r="AB4" s="332"/>
      <c r="AC4" s="332"/>
      <c r="AD4" s="332"/>
      <c r="AE4" s="332"/>
      <c r="AF4" s="335" t="s">
        <v>101</v>
      </c>
      <c r="AG4" s="335"/>
      <c r="AH4" s="335">
        <f>ご入力シート!AH4</f>
        <v>0</v>
      </c>
      <c r="AI4" s="335"/>
      <c r="AJ4" s="335"/>
      <c r="AK4" s="335" t="s">
        <v>102</v>
      </c>
      <c r="AL4" s="335"/>
      <c r="AM4" s="336"/>
      <c r="AS4" s="172" t="s">
        <v>0</v>
      </c>
      <c r="AT4" s="173"/>
      <c r="AU4" s="173"/>
      <c r="AV4" s="173"/>
      <c r="AW4" s="173"/>
      <c r="AX4" s="263">
        <f>ご入力シート!AX4:BB5</f>
        <v>0</v>
      </c>
      <c r="AY4" s="264"/>
      <c r="AZ4" s="264"/>
      <c r="BA4" s="264"/>
      <c r="BB4" s="265"/>
      <c r="BC4" s="139" t="s">
        <v>62</v>
      </c>
      <c r="BD4" s="140"/>
      <c r="BE4" s="140"/>
      <c r="BF4" s="140"/>
      <c r="BG4" s="140"/>
      <c r="BH4" s="141"/>
      <c r="BI4" s="269">
        <f>ご入力シート!BI4:BT5</f>
        <v>0</v>
      </c>
      <c r="BJ4" s="269"/>
      <c r="BK4" s="269"/>
      <c r="BL4" s="269"/>
      <c r="BM4" s="269"/>
      <c r="BN4" s="269"/>
      <c r="BO4" s="269"/>
      <c r="BP4" s="269"/>
      <c r="BQ4" s="269"/>
      <c r="BR4" s="269"/>
      <c r="BS4" s="269"/>
      <c r="BT4" s="270"/>
      <c r="BU4" s="11"/>
      <c r="BV4" s="8"/>
      <c r="BW4" s="8"/>
    </row>
    <row r="5" spans="1:75" ht="13.5" customHeight="1">
      <c r="A5" s="288"/>
      <c r="B5" s="289"/>
      <c r="C5" s="289"/>
      <c r="D5" s="289"/>
      <c r="E5" s="290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4"/>
      <c r="U5" s="298"/>
      <c r="V5" s="299"/>
      <c r="W5" s="299"/>
      <c r="X5" s="299"/>
      <c r="Y5" s="300"/>
      <c r="AA5" s="333"/>
      <c r="AB5" s="334"/>
      <c r="AC5" s="334"/>
      <c r="AD5" s="334"/>
      <c r="AE5" s="334"/>
      <c r="AF5" s="278"/>
      <c r="AG5" s="278"/>
      <c r="AH5" s="278"/>
      <c r="AI5" s="278"/>
      <c r="AJ5" s="278"/>
      <c r="AK5" s="278"/>
      <c r="AL5" s="278"/>
      <c r="AM5" s="337"/>
      <c r="AS5" s="174"/>
      <c r="AT5" s="175"/>
      <c r="AU5" s="175"/>
      <c r="AV5" s="175"/>
      <c r="AW5" s="175"/>
      <c r="AX5" s="266"/>
      <c r="AY5" s="267"/>
      <c r="AZ5" s="267"/>
      <c r="BA5" s="267"/>
      <c r="BB5" s="268"/>
      <c r="BC5" s="142"/>
      <c r="BD5" s="143"/>
      <c r="BE5" s="143"/>
      <c r="BF5" s="143"/>
      <c r="BG5" s="143"/>
      <c r="BH5" s="144"/>
      <c r="BI5" s="271"/>
      <c r="BJ5" s="271"/>
      <c r="BK5" s="271"/>
      <c r="BL5" s="271"/>
      <c r="BM5" s="271"/>
      <c r="BN5" s="271"/>
      <c r="BO5" s="271"/>
      <c r="BP5" s="271"/>
      <c r="BQ5" s="271"/>
      <c r="BR5" s="271"/>
      <c r="BS5" s="271"/>
      <c r="BT5" s="272"/>
      <c r="BU5" s="12"/>
      <c r="BV5" s="7"/>
      <c r="BW5" s="8"/>
    </row>
    <row r="6" spans="1:75" ht="12" customHeight="1">
      <c r="AS6" s="281" t="s">
        <v>26</v>
      </c>
      <c r="AT6" s="282"/>
      <c r="AU6" s="282"/>
      <c r="AV6" s="282"/>
      <c r="AW6" s="282"/>
      <c r="AX6" s="267">
        <f>ご入力シート!AX6:BT7</f>
        <v>0</v>
      </c>
      <c r="AY6" s="267"/>
      <c r="AZ6" s="267"/>
      <c r="BA6" s="267"/>
      <c r="BB6" s="267"/>
      <c r="BC6" s="267"/>
      <c r="BD6" s="267"/>
      <c r="BE6" s="267"/>
      <c r="BF6" s="267"/>
      <c r="BG6" s="267"/>
      <c r="BH6" s="267"/>
      <c r="BI6" s="267"/>
      <c r="BJ6" s="267"/>
      <c r="BK6" s="267"/>
      <c r="BL6" s="267"/>
      <c r="BM6" s="267"/>
      <c r="BN6" s="267"/>
      <c r="BO6" s="267"/>
      <c r="BP6" s="267"/>
      <c r="BQ6" s="267"/>
      <c r="BR6" s="267"/>
      <c r="BS6" s="267"/>
      <c r="BT6" s="283"/>
      <c r="BU6" s="11"/>
      <c r="BV6" s="8"/>
      <c r="BW6" s="8"/>
    </row>
    <row r="7" spans="1:75" ht="20.25" customHeight="1">
      <c r="A7" s="279" t="s">
        <v>3</v>
      </c>
      <c r="B7" s="280"/>
      <c r="C7" s="280"/>
      <c r="D7" s="280"/>
      <c r="E7" s="323">
        <f>ご入力シート!E7</f>
        <v>0</v>
      </c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5"/>
      <c r="S7" s="326" t="s">
        <v>4</v>
      </c>
      <c r="T7" s="327"/>
      <c r="U7" s="327"/>
      <c r="V7" s="328"/>
      <c r="W7" s="318">
        <f>IF(ご入力シート!CD18=2,"",ご入力シート!W7)</f>
        <v>0</v>
      </c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20"/>
      <c r="AS7" s="130"/>
      <c r="AT7" s="106"/>
      <c r="AU7" s="106"/>
      <c r="AV7" s="106"/>
      <c r="AW7" s="106"/>
      <c r="AX7" s="284"/>
      <c r="AY7" s="284"/>
      <c r="AZ7" s="284"/>
      <c r="BA7" s="284"/>
      <c r="BB7" s="284"/>
      <c r="BC7" s="284"/>
      <c r="BD7" s="284"/>
      <c r="BE7" s="284"/>
      <c r="BF7" s="284"/>
      <c r="BG7" s="284"/>
      <c r="BH7" s="284"/>
      <c r="BI7" s="284"/>
      <c r="BJ7" s="284"/>
      <c r="BK7" s="284"/>
      <c r="BL7" s="284"/>
      <c r="BM7" s="284"/>
      <c r="BN7" s="284"/>
      <c r="BO7" s="284"/>
      <c r="BP7" s="284"/>
      <c r="BQ7" s="284"/>
      <c r="BR7" s="284"/>
      <c r="BS7" s="284"/>
      <c r="BT7" s="285"/>
      <c r="BU7" s="11"/>
      <c r="BV7" s="8"/>
      <c r="BW7" s="8"/>
    </row>
    <row r="8" spans="1:75" ht="13.5" customHeight="1">
      <c r="AS8" s="130" t="s">
        <v>27</v>
      </c>
      <c r="AT8" s="106"/>
      <c r="AU8" s="106"/>
      <c r="AV8" s="106"/>
      <c r="AW8" s="106"/>
      <c r="AX8" s="273">
        <f>ご入力シート!AX8:BT10</f>
        <v>0</v>
      </c>
      <c r="AY8" s="273"/>
      <c r="AZ8" s="273"/>
      <c r="BA8" s="273"/>
      <c r="BB8" s="273"/>
      <c r="BC8" s="273"/>
      <c r="BD8" s="273"/>
      <c r="BE8" s="273"/>
      <c r="BF8" s="273"/>
      <c r="BG8" s="273"/>
      <c r="BH8" s="273"/>
      <c r="BI8" s="273"/>
      <c r="BJ8" s="273"/>
      <c r="BK8" s="273"/>
      <c r="BL8" s="273"/>
      <c r="BM8" s="273"/>
      <c r="BN8" s="273"/>
      <c r="BO8" s="273"/>
      <c r="BP8" s="273"/>
      <c r="BQ8" s="273"/>
      <c r="BR8" s="273"/>
      <c r="BS8" s="273"/>
      <c r="BT8" s="274"/>
      <c r="BU8" s="11"/>
      <c r="BV8" s="8"/>
      <c r="BW8" s="8"/>
    </row>
    <row r="9" spans="1:75" ht="13.5" customHeight="1">
      <c r="A9" s="6" t="s">
        <v>5</v>
      </c>
      <c r="AS9" s="130"/>
      <c r="AT9" s="106"/>
      <c r="AU9" s="106"/>
      <c r="AV9" s="106"/>
      <c r="AW9" s="106"/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3"/>
      <c r="BI9" s="273"/>
      <c r="BJ9" s="273"/>
      <c r="BK9" s="273"/>
      <c r="BL9" s="273"/>
      <c r="BM9" s="273"/>
      <c r="BN9" s="273"/>
      <c r="BO9" s="273"/>
      <c r="BP9" s="273"/>
      <c r="BQ9" s="273"/>
      <c r="BR9" s="273"/>
      <c r="BS9" s="273"/>
      <c r="BT9" s="274"/>
      <c r="BU9" s="11"/>
      <c r="BV9" s="8"/>
      <c r="BW9" s="8"/>
    </row>
    <row r="10" spans="1:75" ht="13.5" customHeight="1">
      <c r="A10" s="129" t="s">
        <v>6</v>
      </c>
      <c r="B10" s="111"/>
      <c r="C10" s="111"/>
      <c r="D10" s="111"/>
      <c r="E10" s="111"/>
      <c r="F10" s="111"/>
      <c r="G10" s="111"/>
      <c r="H10" s="111"/>
      <c r="I10" s="111"/>
      <c r="J10" s="259">
        <f>ご入力シート!J10:T12</f>
        <v>0</v>
      </c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13" t="s">
        <v>66</v>
      </c>
      <c r="V10" s="213"/>
      <c r="W10" s="213"/>
      <c r="X10" s="213"/>
      <c r="Y10" s="213"/>
      <c r="Z10" s="213"/>
      <c r="AA10" s="213"/>
      <c r="AB10" s="329">
        <f>ご入力シート!AB10:AM10</f>
        <v>0</v>
      </c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30"/>
      <c r="AS10" s="130"/>
      <c r="AT10" s="106"/>
      <c r="AU10" s="106"/>
      <c r="AV10" s="106"/>
      <c r="AW10" s="106"/>
      <c r="AX10" s="273"/>
      <c r="AY10" s="273"/>
      <c r="AZ10" s="273"/>
      <c r="BA10" s="273"/>
      <c r="BB10" s="273"/>
      <c r="BC10" s="273"/>
      <c r="BD10" s="273"/>
      <c r="BE10" s="273"/>
      <c r="BF10" s="273"/>
      <c r="BG10" s="273"/>
      <c r="BH10" s="273"/>
      <c r="BI10" s="273"/>
      <c r="BJ10" s="273"/>
      <c r="BK10" s="273"/>
      <c r="BL10" s="273"/>
      <c r="BM10" s="273"/>
      <c r="BN10" s="273"/>
      <c r="BO10" s="273"/>
      <c r="BP10" s="273"/>
      <c r="BQ10" s="273"/>
      <c r="BR10" s="273"/>
      <c r="BS10" s="273"/>
      <c r="BT10" s="274"/>
      <c r="BU10" s="11"/>
      <c r="BV10" s="8"/>
      <c r="BW10" s="8"/>
    </row>
    <row r="11" spans="1:75" ht="13.5" customHeight="1">
      <c r="A11" s="71"/>
      <c r="B11" s="72"/>
      <c r="C11" s="72"/>
      <c r="D11" s="72"/>
      <c r="E11" s="72"/>
      <c r="F11" s="72"/>
      <c r="G11" s="72"/>
      <c r="H11" s="72"/>
      <c r="I11" s="72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190" t="s">
        <v>63</v>
      </c>
      <c r="V11" s="190"/>
      <c r="W11" s="190"/>
      <c r="X11" s="190"/>
      <c r="Y11" s="322">
        <f>ご入力シート!Y11:AD11</f>
        <v>0</v>
      </c>
      <c r="Z11" s="322"/>
      <c r="AA11" s="322"/>
      <c r="AB11" s="322"/>
      <c r="AC11" s="322"/>
      <c r="AD11" s="322"/>
      <c r="AE11" s="190" t="s">
        <v>64</v>
      </c>
      <c r="AF11" s="190"/>
      <c r="AG11" s="190"/>
      <c r="AH11" s="190"/>
      <c r="AI11" s="127">
        <f>ご入力シート!AI11:AM11</f>
        <v>0</v>
      </c>
      <c r="AJ11" s="127"/>
      <c r="AK11" s="127"/>
      <c r="AL11" s="127"/>
      <c r="AM11" s="128"/>
      <c r="AS11" s="71" t="s">
        <v>28</v>
      </c>
      <c r="AT11" s="72"/>
      <c r="AU11" s="72"/>
      <c r="AV11" s="72"/>
      <c r="AW11" s="72"/>
      <c r="AX11" s="231">
        <f>ご入力シート!AX11</f>
        <v>0</v>
      </c>
      <c r="AY11" s="232"/>
      <c r="AZ11" s="232"/>
      <c r="BA11" s="232"/>
      <c r="BB11" s="232"/>
      <c r="BC11" s="232"/>
      <c r="BD11" s="232"/>
      <c r="BE11" s="232"/>
      <c r="BF11" s="233"/>
      <c r="BG11" s="231" t="s">
        <v>55</v>
      </c>
      <c r="BH11" s="232"/>
      <c r="BI11" s="232"/>
      <c r="BJ11" s="232"/>
      <c r="BK11" s="233"/>
      <c r="BL11" s="231">
        <f>ご入力シート!BL11</f>
        <v>0</v>
      </c>
      <c r="BM11" s="232"/>
      <c r="BN11" s="232"/>
      <c r="BO11" s="232"/>
      <c r="BP11" s="232"/>
      <c r="BQ11" s="232"/>
      <c r="BR11" s="232"/>
      <c r="BS11" s="232"/>
      <c r="BT11" s="277"/>
      <c r="BU11" s="11"/>
      <c r="BV11" s="8"/>
      <c r="BW11" s="8"/>
    </row>
    <row r="12" spans="1:75" ht="13.5" customHeight="1">
      <c r="A12" s="205"/>
      <c r="B12" s="204"/>
      <c r="C12" s="204"/>
      <c r="D12" s="204"/>
      <c r="E12" s="204"/>
      <c r="F12" s="204"/>
      <c r="G12" s="204"/>
      <c r="H12" s="204"/>
      <c r="I12" s="204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118" t="s">
        <v>65</v>
      </c>
      <c r="V12" s="118"/>
      <c r="W12" s="118"/>
      <c r="X12" s="118"/>
      <c r="Y12" s="321" t="str">
        <f>ご入力シート!Y12:AD12</f>
        <v>0</v>
      </c>
      <c r="Z12" s="321"/>
      <c r="AA12" s="321"/>
      <c r="AB12" s="321"/>
      <c r="AC12" s="321"/>
      <c r="AD12" s="321"/>
      <c r="AE12" s="118" t="s">
        <v>64</v>
      </c>
      <c r="AF12" s="118"/>
      <c r="AG12" s="118"/>
      <c r="AH12" s="118"/>
      <c r="AI12" s="113" t="str">
        <f>ご入力シート!AI12:AM12</f>
        <v>0</v>
      </c>
      <c r="AJ12" s="113"/>
      <c r="AK12" s="113"/>
      <c r="AL12" s="113"/>
      <c r="AM12" s="114"/>
      <c r="AS12" s="109" t="s">
        <v>91</v>
      </c>
      <c r="AT12" s="110"/>
      <c r="AU12" s="110"/>
      <c r="AV12" s="110"/>
      <c r="AW12" s="110"/>
      <c r="AX12" s="251">
        <f>ご入力シート!AX12</f>
        <v>0</v>
      </c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3"/>
      <c r="BU12" s="11"/>
      <c r="BV12" s="8"/>
      <c r="BW12" s="8"/>
    </row>
    <row r="13" spans="1:75" ht="9" customHeight="1"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8"/>
      <c r="BV13" s="8"/>
      <c r="BW13" s="8"/>
    </row>
    <row r="14" spans="1:75" ht="16.5" customHeight="1">
      <c r="A14" s="206" t="s">
        <v>7</v>
      </c>
      <c r="B14" s="207"/>
      <c r="C14" s="207"/>
      <c r="D14" s="207"/>
      <c r="E14" s="208"/>
      <c r="F14" s="312">
        <f>ご入力シート!F14:O14</f>
        <v>0</v>
      </c>
      <c r="G14" s="312"/>
      <c r="H14" s="312"/>
      <c r="I14" s="312"/>
      <c r="J14" s="312"/>
      <c r="K14" s="312"/>
      <c r="L14" s="312"/>
      <c r="M14" s="312"/>
      <c r="N14" s="312"/>
      <c r="O14" s="312"/>
      <c r="P14" s="301" t="s">
        <v>56</v>
      </c>
      <c r="Q14" s="301"/>
      <c r="R14" s="301"/>
      <c r="S14" s="301"/>
      <c r="T14" s="312">
        <f>ご入力シート!T14:AA14</f>
        <v>0</v>
      </c>
      <c r="U14" s="312"/>
      <c r="V14" s="312"/>
      <c r="W14" s="312"/>
      <c r="X14" s="312"/>
      <c r="Y14" s="312"/>
      <c r="Z14" s="312"/>
      <c r="AA14" s="312"/>
      <c r="AB14" s="301" t="s">
        <v>8</v>
      </c>
      <c r="AC14" s="301"/>
      <c r="AD14" s="301"/>
      <c r="AE14" s="313"/>
      <c r="AF14" s="23"/>
      <c r="AG14" s="15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</row>
    <row r="15" spans="1:75" ht="16.5" customHeight="1">
      <c r="A15" s="209"/>
      <c r="B15" s="210"/>
      <c r="C15" s="210"/>
      <c r="D15" s="210"/>
      <c r="E15" s="211"/>
      <c r="F15" s="26" t="s">
        <v>9</v>
      </c>
      <c r="G15" s="232" t="str">
        <f>ご入力シート!G15:N15</f>
        <v>普通</v>
      </c>
      <c r="H15" s="232"/>
      <c r="I15" s="232"/>
      <c r="J15" s="232"/>
      <c r="K15" s="232"/>
      <c r="L15" s="232"/>
      <c r="M15" s="232"/>
      <c r="N15" s="232"/>
      <c r="O15" s="27" t="s">
        <v>11</v>
      </c>
      <c r="P15" s="275" t="s">
        <v>12</v>
      </c>
      <c r="Q15" s="275"/>
      <c r="R15" s="275"/>
      <c r="S15" s="275"/>
      <c r="T15" s="275">
        <f>ご入力シート!T15:AE15</f>
        <v>0</v>
      </c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6"/>
      <c r="AF15" s="23"/>
      <c r="AG15" s="15"/>
      <c r="AM15" s="13" t="s">
        <v>50</v>
      </c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 t="s">
        <v>92</v>
      </c>
      <c r="BT15" s="124"/>
      <c r="BU15" s="124"/>
      <c r="BV15" s="124"/>
      <c r="BW15" s="124"/>
    </row>
    <row r="16" spans="1:75" ht="16.5" customHeight="1">
      <c r="A16" s="109"/>
      <c r="B16" s="110"/>
      <c r="C16" s="110"/>
      <c r="D16" s="110"/>
      <c r="E16" s="212"/>
      <c r="F16" s="309" t="s">
        <v>57</v>
      </c>
      <c r="G16" s="309"/>
      <c r="H16" s="309"/>
      <c r="I16" s="309"/>
      <c r="J16" s="309"/>
      <c r="K16" s="309"/>
      <c r="L16" s="309"/>
      <c r="M16" s="310">
        <f>ご入力シート!M16:AE16</f>
        <v>0</v>
      </c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1"/>
      <c r="AF16" s="24"/>
      <c r="AG16" s="25"/>
      <c r="AM16" s="129" t="s">
        <v>31</v>
      </c>
      <c r="AN16" s="111"/>
      <c r="AO16" s="111" t="s">
        <v>38</v>
      </c>
      <c r="AP16" s="111"/>
      <c r="AQ16" s="111"/>
      <c r="AR16" s="111"/>
      <c r="AS16" s="111"/>
      <c r="AT16" s="111"/>
      <c r="AU16" s="111"/>
      <c r="AV16" s="111"/>
      <c r="AW16" s="111"/>
      <c r="AX16" s="301" t="str">
        <f>IF($BE$16="","",ROUND($BE$16/$R$20*100,1))</f>
        <v/>
      </c>
      <c r="AY16" s="301"/>
      <c r="AZ16" s="301"/>
      <c r="BA16" s="301"/>
      <c r="BB16" s="301"/>
      <c r="BC16" s="111" t="s">
        <v>37</v>
      </c>
      <c r="BD16" s="111"/>
      <c r="BE16" s="305"/>
      <c r="BF16" s="306"/>
      <c r="BG16" s="306"/>
      <c r="BH16" s="306"/>
      <c r="BI16" s="306"/>
      <c r="BJ16" s="306"/>
      <c r="BK16" s="306"/>
      <c r="BL16" s="306"/>
      <c r="BM16" s="306"/>
      <c r="BN16" s="306"/>
      <c r="BO16" s="306"/>
      <c r="BP16" s="254">
        <f t="shared" ref="BP16:BP25" si="0">BE16*($O$23/100)</f>
        <v>0</v>
      </c>
      <c r="BQ16" s="254"/>
      <c r="BR16" s="254"/>
      <c r="BS16" s="254"/>
      <c r="BT16" s="254"/>
      <c r="BU16" s="254"/>
      <c r="BV16" s="254"/>
      <c r="BW16" s="255"/>
    </row>
    <row r="17" spans="1:89" ht="10.5" customHeight="1">
      <c r="R17" s="342"/>
      <c r="S17" s="342"/>
      <c r="T17" s="342"/>
      <c r="U17" s="342"/>
      <c r="V17" s="342"/>
      <c r="W17" s="342"/>
      <c r="X17" s="342"/>
      <c r="Y17" s="342"/>
      <c r="Z17" s="343"/>
      <c r="AA17" s="343"/>
      <c r="AB17" s="343"/>
      <c r="AC17" s="343"/>
      <c r="AD17" s="343"/>
      <c r="AE17" s="343"/>
      <c r="AF17" s="124" t="s">
        <v>92</v>
      </c>
      <c r="AG17" s="124"/>
      <c r="AH17" s="124"/>
      <c r="AI17" s="124"/>
      <c r="AJ17" s="124"/>
      <c r="AM17" s="71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275"/>
      <c r="AY17" s="275"/>
      <c r="AZ17" s="275"/>
      <c r="BA17" s="275"/>
      <c r="BB17" s="275"/>
      <c r="BC17" s="72"/>
      <c r="BD17" s="72"/>
      <c r="BE17" s="307"/>
      <c r="BF17" s="308"/>
      <c r="BG17" s="308"/>
      <c r="BH17" s="308"/>
      <c r="BI17" s="308"/>
      <c r="BJ17" s="308"/>
      <c r="BK17" s="308"/>
      <c r="BL17" s="308"/>
      <c r="BM17" s="308"/>
      <c r="BN17" s="308"/>
      <c r="BO17" s="308"/>
      <c r="BP17" s="236"/>
      <c r="BQ17" s="236"/>
      <c r="BR17" s="236"/>
      <c r="BS17" s="236"/>
      <c r="BT17" s="236"/>
      <c r="BU17" s="236"/>
      <c r="BV17" s="236"/>
      <c r="BW17" s="237"/>
    </row>
    <row r="18" spans="1:89" ht="25.5" customHeight="1">
      <c r="A18" s="129" t="s">
        <v>13</v>
      </c>
      <c r="B18" s="111"/>
      <c r="C18" s="302" t="s">
        <v>85</v>
      </c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4"/>
      <c r="R18" s="316">
        <f>ご入力シート!$R$18:$AE$18</f>
        <v>0</v>
      </c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4">
        <f t="shared" ref="AC18:AC25" si="1">R18*($O$23/100)</f>
        <v>0</v>
      </c>
      <c r="AD18" s="314"/>
      <c r="AE18" s="314"/>
      <c r="AF18" s="314"/>
      <c r="AG18" s="314"/>
      <c r="AH18" s="314"/>
      <c r="AI18" s="314"/>
      <c r="AJ18" s="315"/>
      <c r="AK18" s="2"/>
      <c r="AL18" s="14"/>
      <c r="AM18" s="71" t="s">
        <v>32</v>
      </c>
      <c r="AN18" s="72"/>
      <c r="AO18" s="344" t="s">
        <v>97</v>
      </c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238"/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36">
        <f t="shared" si="0"/>
        <v>0</v>
      </c>
      <c r="BQ18" s="236"/>
      <c r="BR18" s="236"/>
      <c r="BS18" s="236"/>
      <c r="BT18" s="236"/>
      <c r="BU18" s="236"/>
      <c r="BV18" s="236"/>
      <c r="BW18" s="237"/>
    </row>
    <row r="19" spans="1:89" ht="25.5" customHeight="1">
      <c r="A19" s="71" t="s">
        <v>14</v>
      </c>
      <c r="B19" s="72"/>
      <c r="C19" s="69" t="s">
        <v>20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249">
        <f>IF(ご入力シート!CD18=2,0,ご入力シート!$R$19:$AE$19)</f>
        <v>0</v>
      </c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34">
        <f t="shared" si="1"/>
        <v>0</v>
      </c>
      <c r="AD19" s="234"/>
      <c r="AE19" s="234"/>
      <c r="AF19" s="234"/>
      <c r="AG19" s="234"/>
      <c r="AH19" s="234"/>
      <c r="AI19" s="234"/>
      <c r="AJ19" s="235"/>
      <c r="AK19" s="2"/>
      <c r="AL19" s="14"/>
      <c r="AM19" s="71" t="s">
        <v>33</v>
      </c>
      <c r="AN19" s="72"/>
      <c r="AO19" s="72" t="s">
        <v>39</v>
      </c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238"/>
      <c r="BF19" s="239"/>
      <c r="BG19" s="239"/>
      <c r="BH19" s="239"/>
      <c r="BI19" s="239"/>
      <c r="BJ19" s="239"/>
      <c r="BK19" s="239"/>
      <c r="BL19" s="239"/>
      <c r="BM19" s="239"/>
      <c r="BN19" s="239"/>
      <c r="BO19" s="239"/>
      <c r="BP19" s="236">
        <f t="shared" si="0"/>
        <v>0</v>
      </c>
      <c r="BQ19" s="236"/>
      <c r="BR19" s="236"/>
      <c r="BS19" s="236"/>
      <c r="BT19" s="236"/>
      <c r="BU19" s="236"/>
      <c r="BV19" s="236"/>
      <c r="BW19" s="237"/>
    </row>
    <row r="20" spans="1:89" ht="25.5" customHeight="1">
      <c r="A20" s="71" t="s">
        <v>15</v>
      </c>
      <c r="B20" s="72"/>
      <c r="C20" s="69" t="s">
        <v>25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249">
        <f>ご入力シート!$R$20:$AE$20</f>
        <v>0</v>
      </c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34">
        <f t="shared" si="1"/>
        <v>0</v>
      </c>
      <c r="AD20" s="234"/>
      <c r="AE20" s="234"/>
      <c r="AF20" s="234"/>
      <c r="AG20" s="234"/>
      <c r="AH20" s="234"/>
      <c r="AI20" s="234"/>
      <c r="AJ20" s="235"/>
      <c r="AK20" s="2"/>
      <c r="AL20" s="14"/>
      <c r="AM20" s="130" t="s">
        <v>34</v>
      </c>
      <c r="AN20" s="107"/>
      <c r="AO20" s="72" t="s">
        <v>40</v>
      </c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256" t="str">
        <f>IF(BE18="","",BE18-BE19)</f>
        <v/>
      </c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34" t="e">
        <f t="shared" si="0"/>
        <v>#VALUE!</v>
      </c>
      <c r="BQ20" s="234"/>
      <c r="BR20" s="234"/>
      <c r="BS20" s="234"/>
      <c r="BT20" s="234"/>
      <c r="BU20" s="234"/>
      <c r="BV20" s="234"/>
      <c r="BW20" s="235"/>
    </row>
    <row r="21" spans="1:89" ht="25.5" customHeight="1">
      <c r="A21" s="130" t="s">
        <v>16</v>
      </c>
      <c r="B21" s="107"/>
      <c r="C21" s="214" t="s">
        <v>94</v>
      </c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6"/>
      <c r="R21" s="249">
        <f>ご入力シート!$R$21:$AE$21</f>
        <v>0</v>
      </c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34">
        <f t="shared" si="1"/>
        <v>0</v>
      </c>
      <c r="AD21" s="234"/>
      <c r="AE21" s="234"/>
      <c r="AF21" s="234"/>
      <c r="AG21" s="234"/>
      <c r="AH21" s="234"/>
      <c r="AI21" s="234"/>
      <c r="AJ21" s="235"/>
      <c r="AK21" s="2"/>
      <c r="AL21" s="14"/>
      <c r="AM21" s="130" t="s">
        <v>35</v>
      </c>
      <c r="AN21" s="107"/>
      <c r="AO21" s="72" t="s">
        <v>41</v>
      </c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238"/>
      <c r="BF21" s="239"/>
      <c r="BG21" s="239"/>
      <c r="BH21" s="239"/>
      <c r="BI21" s="239"/>
      <c r="BJ21" s="239"/>
      <c r="BK21" s="239"/>
      <c r="BL21" s="239"/>
      <c r="BM21" s="239"/>
      <c r="BN21" s="239"/>
      <c r="BO21" s="239"/>
      <c r="BP21" s="236">
        <f t="shared" si="0"/>
        <v>0</v>
      </c>
      <c r="BQ21" s="236"/>
      <c r="BR21" s="236"/>
      <c r="BS21" s="236"/>
      <c r="BT21" s="236"/>
      <c r="BU21" s="236"/>
      <c r="BV21" s="236"/>
      <c r="BW21" s="237"/>
    </row>
    <row r="22" spans="1:89" ht="25.5" customHeight="1">
      <c r="A22" s="71" t="s">
        <v>17</v>
      </c>
      <c r="B22" s="72"/>
      <c r="C22" s="69" t="s">
        <v>21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249">
        <f>IF(ご入力シート!CD18=2,0,ご入力シート!$R$22:$AE$22)</f>
        <v>0</v>
      </c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34">
        <f t="shared" si="1"/>
        <v>0</v>
      </c>
      <c r="AD22" s="234"/>
      <c r="AE22" s="234"/>
      <c r="AF22" s="234"/>
      <c r="AG22" s="234"/>
      <c r="AH22" s="234"/>
      <c r="AI22" s="234"/>
      <c r="AJ22" s="235"/>
      <c r="AK22" s="30"/>
      <c r="AL22" s="14"/>
      <c r="AM22" s="130" t="s">
        <v>36</v>
      </c>
      <c r="AN22" s="107"/>
      <c r="AO22" s="72" t="s">
        <v>42</v>
      </c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238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6">
        <f t="shared" si="0"/>
        <v>0</v>
      </c>
      <c r="BQ22" s="236"/>
      <c r="BR22" s="236"/>
      <c r="BS22" s="236"/>
      <c r="BT22" s="236"/>
      <c r="BU22" s="236"/>
      <c r="BV22" s="236"/>
      <c r="BW22" s="237"/>
    </row>
    <row r="23" spans="1:89" ht="25.5" customHeight="1">
      <c r="A23" s="71" t="s">
        <v>18</v>
      </c>
      <c r="B23" s="72"/>
      <c r="C23" s="47" t="s">
        <v>22</v>
      </c>
      <c r="D23" s="48"/>
      <c r="E23" s="48"/>
      <c r="F23" s="48"/>
      <c r="G23" s="48"/>
      <c r="H23" s="48"/>
      <c r="I23" s="48"/>
      <c r="J23" s="48"/>
      <c r="K23" s="48"/>
      <c r="L23" s="76" t="s">
        <v>64</v>
      </c>
      <c r="M23" s="77"/>
      <c r="N23" s="77"/>
      <c r="O23" s="243">
        <f>ご入力シート!$O$23:$Q$23</f>
        <v>10</v>
      </c>
      <c r="P23" s="243"/>
      <c r="Q23" s="244"/>
      <c r="R23" s="249">
        <f>ご入力シート!$R$23:$AE$23</f>
        <v>0</v>
      </c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34">
        <f t="shared" si="1"/>
        <v>0</v>
      </c>
      <c r="AD23" s="234"/>
      <c r="AE23" s="234"/>
      <c r="AF23" s="234"/>
      <c r="AG23" s="234"/>
      <c r="AH23" s="234"/>
      <c r="AI23" s="234"/>
      <c r="AJ23" s="235"/>
      <c r="AK23" s="2"/>
      <c r="AL23" s="14"/>
      <c r="AM23" s="130" t="s">
        <v>45</v>
      </c>
      <c r="AN23" s="107"/>
      <c r="AO23" s="72" t="s">
        <v>43</v>
      </c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256">
        <f>BE21+BE22</f>
        <v>0</v>
      </c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34">
        <f t="shared" si="0"/>
        <v>0</v>
      </c>
      <c r="BQ23" s="234"/>
      <c r="BR23" s="234"/>
      <c r="BS23" s="234"/>
      <c r="BT23" s="234"/>
      <c r="BU23" s="234"/>
      <c r="BV23" s="234"/>
      <c r="BW23" s="235"/>
    </row>
    <row r="24" spans="1:89" ht="25.5" customHeight="1">
      <c r="A24" s="71" t="s">
        <v>19</v>
      </c>
      <c r="B24" s="72"/>
      <c r="C24" s="69" t="s">
        <v>23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249">
        <f>ご入力シート!$R$24:$AE$24</f>
        <v>0</v>
      </c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34">
        <f t="shared" si="1"/>
        <v>0</v>
      </c>
      <c r="AD24" s="234"/>
      <c r="AE24" s="234"/>
      <c r="AF24" s="234"/>
      <c r="AG24" s="234"/>
      <c r="AH24" s="234"/>
      <c r="AI24" s="234"/>
      <c r="AJ24" s="235"/>
      <c r="AK24" s="2"/>
      <c r="AL24" s="14"/>
      <c r="AM24" s="130" t="s">
        <v>46</v>
      </c>
      <c r="AN24" s="107"/>
      <c r="AO24" s="72" t="s">
        <v>44</v>
      </c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256" t="e">
        <f>BE20-BE23</f>
        <v>#VALUE!</v>
      </c>
      <c r="BF24" s="257"/>
      <c r="BG24" s="257"/>
      <c r="BH24" s="257"/>
      <c r="BI24" s="257"/>
      <c r="BJ24" s="257"/>
      <c r="BK24" s="257"/>
      <c r="BL24" s="257"/>
      <c r="BM24" s="257"/>
      <c r="BN24" s="257"/>
      <c r="BO24" s="257"/>
      <c r="BP24" s="234" t="e">
        <f t="shared" si="0"/>
        <v>#VALUE!</v>
      </c>
      <c r="BQ24" s="234"/>
      <c r="BR24" s="234"/>
      <c r="BS24" s="234"/>
      <c r="BT24" s="234"/>
      <c r="BU24" s="234"/>
      <c r="BV24" s="234"/>
      <c r="BW24" s="235"/>
    </row>
    <row r="25" spans="1:89" ht="24.9" customHeight="1">
      <c r="A25" s="240" t="s">
        <v>30</v>
      </c>
      <c r="B25" s="241"/>
      <c r="C25" s="242" t="s">
        <v>24</v>
      </c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7">
        <f>ご入力シート!$R$25:$AE$25</f>
        <v>0</v>
      </c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5">
        <f t="shared" si="1"/>
        <v>0</v>
      </c>
      <c r="AD25" s="245"/>
      <c r="AE25" s="245"/>
      <c r="AF25" s="245"/>
      <c r="AG25" s="245"/>
      <c r="AH25" s="245"/>
      <c r="AI25" s="245"/>
      <c r="AJ25" s="246"/>
      <c r="AK25" s="2"/>
      <c r="AL25" s="14"/>
      <c r="AM25" s="71" t="s">
        <v>67</v>
      </c>
      <c r="AN25" s="72"/>
      <c r="AO25" s="72" t="s">
        <v>47</v>
      </c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238"/>
      <c r="BF25" s="239"/>
      <c r="BG25" s="239"/>
      <c r="BH25" s="239"/>
      <c r="BI25" s="239"/>
      <c r="BJ25" s="239"/>
      <c r="BK25" s="239"/>
      <c r="BL25" s="239"/>
      <c r="BM25" s="239"/>
      <c r="BN25" s="239"/>
      <c r="BO25" s="239"/>
      <c r="BP25" s="236">
        <f t="shared" si="0"/>
        <v>0</v>
      </c>
      <c r="BQ25" s="236"/>
      <c r="BR25" s="236"/>
      <c r="BS25" s="236"/>
      <c r="BT25" s="236"/>
      <c r="BU25" s="236"/>
      <c r="BV25" s="236"/>
      <c r="BW25" s="237"/>
      <c r="BZ25" s="105" t="str">
        <f>IF(R20-(BE19+BE25)=0,"最終支払です","")</f>
        <v>最終支払です</v>
      </c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7"/>
    </row>
    <row r="26" spans="1:89" ht="24.9" customHeight="1">
      <c r="A26" s="1"/>
      <c r="B26" s="1"/>
      <c r="C26" s="52" t="s">
        <v>106</v>
      </c>
      <c r="AI26" s="2"/>
      <c r="AJ26" s="2"/>
      <c r="AK26" s="2"/>
      <c r="AL26" s="2"/>
      <c r="AM26" s="345" t="s">
        <v>96</v>
      </c>
      <c r="AN26" s="346"/>
      <c r="AO26" s="347" t="s">
        <v>68</v>
      </c>
      <c r="AP26" s="348"/>
      <c r="AQ26" s="348"/>
      <c r="AR26" s="348"/>
      <c r="AS26" s="348"/>
      <c r="AT26" s="348"/>
      <c r="AU26" s="348"/>
      <c r="AV26" s="348"/>
      <c r="AW26" s="348"/>
      <c r="AX26" s="348"/>
      <c r="AY26" s="348"/>
      <c r="AZ26" s="348"/>
      <c r="BA26" s="348"/>
      <c r="BB26" s="348"/>
      <c r="BC26" s="348"/>
      <c r="BD26" s="346"/>
      <c r="BE26" s="339"/>
      <c r="BF26" s="340"/>
      <c r="BG26" s="340"/>
      <c r="BH26" s="340"/>
      <c r="BI26" s="340"/>
      <c r="BJ26" s="340"/>
      <c r="BK26" s="340"/>
      <c r="BL26" s="340"/>
      <c r="BM26" s="340"/>
      <c r="BN26" s="340"/>
      <c r="BO26" s="340"/>
      <c r="BP26" s="340"/>
      <c r="BQ26" s="340"/>
      <c r="BR26" s="340"/>
      <c r="BS26" s="340"/>
      <c r="BT26" s="340"/>
      <c r="BU26" s="340"/>
      <c r="BV26" s="340"/>
      <c r="BW26" s="341"/>
    </row>
    <row r="27" spans="1:89" ht="13.2" customHeight="1">
      <c r="A27" s="338"/>
      <c r="B27" s="338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</row>
    <row r="28" spans="1:89">
      <c r="A28" s="230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</row>
    <row r="29" spans="1:89">
      <c r="A29" s="230"/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</row>
  </sheetData>
  <sheetProtection selectLockedCells="1"/>
  <mergeCells count="145">
    <mergeCell ref="AC19:AJ19"/>
    <mergeCell ref="R21:AB21"/>
    <mergeCell ref="AA4:AE5"/>
    <mergeCell ref="AF4:AG5"/>
    <mergeCell ref="AH4:AJ5"/>
    <mergeCell ref="AK4:AM5"/>
    <mergeCell ref="BZ25:CK25"/>
    <mergeCell ref="A27:AJ27"/>
    <mergeCell ref="A28:AJ28"/>
    <mergeCell ref="BE26:BW26"/>
    <mergeCell ref="R17:X17"/>
    <mergeCell ref="Y17:AE17"/>
    <mergeCell ref="AF17:AJ17"/>
    <mergeCell ref="BE15:BK15"/>
    <mergeCell ref="BL15:BR15"/>
    <mergeCell ref="BS15:BW15"/>
    <mergeCell ref="AM25:AN25"/>
    <mergeCell ref="AO25:BD25"/>
    <mergeCell ref="AM18:AN18"/>
    <mergeCell ref="AO18:BD18"/>
    <mergeCell ref="P15:S15"/>
    <mergeCell ref="AO19:BD19"/>
    <mergeCell ref="AM26:AN26"/>
    <mergeCell ref="AO26:BD26"/>
    <mergeCell ref="AC18:AJ18"/>
    <mergeCell ref="A21:B21"/>
    <mergeCell ref="AC20:AJ20"/>
    <mergeCell ref="AC22:AJ22"/>
    <mergeCell ref="R22:AB22"/>
    <mergeCell ref="R20:AB20"/>
    <mergeCell ref="A3:L3"/>
    <mergeCell ref="M3:Q3"/>
    <mergeCell ref="AA3:AV3"/>
    <mergeCell ref="R19:AB19"/>
    <mergeCell ref="R18:AB18"/>
    <mergeCell ref="W7:AK7"/>
    <mergeCell ref="U12:X12"/>
    <mergeCell ref="Y12:AD12"/>
    <mergeCell ref="AE12:AH12"/>
    <mergeCell ref="AI12:AM12"/>
    <mergeCell ref="U11:X11"/>
    <mergeCell ref="Y11:AD11"/>
    <mergeCell ref="E7:R7"/>
    <mergeCell ref="S7:V7"/>
    <mergeCell ref="U10:AA10"/>
    <mergeCell ref="AB10:AM10"/>
    <mergeCell ref="AI11:AM11"/>
    <mergeCell ref="A22:B22"/>
    <mergeCell ref="C21:Q21"/>
    <mergeCell ref="AE11:AH11"/>
    <mergeCell ref="BE16:BO17"/>
    <mergeCell ref="C24:Q24"/>
    <mergeCell ref="AM22:AN22"/>
    <mergeCell ref="AO22:BD22"/>
    <mergeCell ref="AM21:AN21"/>
    <mergeCell ref="AO21:BD21"/>
    <mergeCell ref="C19:Q19"/>
    <mergeCell ref="BE23:BO23"/>
    <mergeCell ref="AO23:BD23"/>
    <mergeCell ref="BE24:BO24"/>
    <mergeCell ref="C22:Q22"/>
    <mergeCell ref="F16:L16"/>
    <mergeCell ref="M16:AE16"/>
    <mergeCell ref="C20:Q20"/>
    <mergeCell ref="AM19:AN19"/>
    <mergeCell ref="A14:E16"/>
    <mergeCell ref="F14:O14"/>
    <mergeCell ref="P14:S14"/>
    <mergeCell ref="T14:AA14"/>
    <mergeCell ref="AB14:AE14"/>
    <mergeCell ref="AM20:AN20"/>
    <mergeCell ref="G15:N15"/>
    <mergeCell ref="T15:AE15"/>
    <mergeCell ref="BL11:BT11"/>
    <mergeCell ref="A2:E2"/>
    <mergeCell ref="F2:O2"/>
    <mergeCell ref="BQ2:BR2"/>
    <mergeCell ref="S3:X3"/>
    <mergeCell ref="AA1:AV2"/>
    <mergeCell ref="A20:B20"/>
    <mergeCell ref="A7:D7"/>
    <mergeCell ref="AS6:AW7"/>
    <mergeCell ref="AX6:BT7"/>
    <mergeCell ref="A4:E5"/>
    <mergeCell ref="F4:T5"/>
    <mergeCell ref="U4:Y5"/>
    <mergeCell ref="AS8:AW10"/>
    <mergeCell ref="AS11:AW11"/>
    <mergeCell ref="AM16:AN17"/>
    <mergeCell ref="AO16:AW17"/>
    <mergeCell ref="AX16:BB17"/>
    <mergeCell ref="BC16:BD17"/>
    <mergeCell ref="A19:B19"/>
    <mergeCell ref="A18:B18"/>
    <mergeCell ref="C18:Q18"/>
    <mergeCell ref="BF2:BJ2"/>
    <mergeCell ref="BK2:BL2"/>
    <mergeCell ref="J10:T12"/>
    <mergeCell ref="BM2:BN2"/>
    <mergeCell ref="BO2:BP2"/>
    <mergeCell ref="BB2:BE2"/>
    <mergeCell ref="AS4:AW5"/>
    <mergeCell ref="AX4:BB5"/>
    <mergeCell ref="BC4:BH5"/>
    <mergeCell ref="BI4:BT5"/>
    <mergeCell ref="AX8:BT10"/>
    <mergeCell ref="BS2:BT2"/>
    <mergeCell ref="AS12:AW12"/>
    <mergeCell ref="AX11:BF11"/>
    <mergeCell ref="BP22:BW22"/>
    <mergeCell ref="BE22:BO22"/>
    <mergeCell ref="AO20:BD20"/>
    <mergeCell ref="BP16:BW17"/>
    <mergeCell ref="BP18:BW18"/>
    <mergeCell ref="BE18:BO18"/>
    <mergeCell ref="BE19:BO19"/>
    <mergeCell ref="BP19:BW19"/>
    <mergeCell ref="BP20:BW20"/>
    <mergeCell ref="BE20:BO20"/>
    <mergeCell ref="BE21:BO21"/>
    <mergeCell ref="BP21:BW21"/>
    <mergeCell ref="A29:AJ29"/>
    <mergeCell ref="BG11:BK11"/>
    <mergeCell ref="BP23:BW23"/>
    <mergeCell ref="BP24:BW24"/>
    <mergeCell ref="BP25:BW25"/>
    <mergeCell ref="BE25:BO25"/>
    <mergeCell ref="A25:B25"/>
    <mergeCell ref="C25:Q25"/>
    <mergeCell ref="AM23:AN23"/>
    <mergeCell ref="AO24:BD24"/>
    <mergeCell ref="AM24:AN24"/>
    <mergeCell ref="A23:B23"/>
    <mergeCell ref="O23:Q23"/>
    <mergeCell ref="L23:N23"/>
    <mergeCell ref="AC23:AJ23"/>
    <mergeCell ref="AC24:AJ24"/>
    <mergeCell ref="AC25:AJ25"/>
    <mergeCell ref="R25:AB25"/>
    <mergeCell ref="R24:AB24"/>
    <mergeCell ref="R23:AB23"/>
    <mergeCell ref="A24:B24"/>
    <mergeCell ref="A10:I12"/>
    <mergeCell ref="AC21:AJ21"/>
    <mergeCell ref="AX12:BT12"/>
  </mergeCells>
  <phoneticPr fontId="2"/>
  <conditionalFormatting sqref="C18:Q18">
    <cfRule type="expression" dxfId="3" priority="6">
      <formula>#REF!=2</formula>
    </cfRule>
    <cfRule type="expression" dxfId="2" priority="7">
      <formula>#REF!=1</formula>
    </cfRule>
  </conditionalFormatting>
  <conditionalFormatting sqref="BE25:BW25">
    <cfRule type="expression" dxfId="1" priority="1">
      <formula>$R$20-($BE$19+$BE$25)=0</formula>
    </cfRule>
  </conditionalFormatting>
  <dataValidations count="5">
    <dataValidation type="list" allowBlank="1" showInputMessage="1" showErrorMessage="1" sqref="P14">
      <formula1>"銀行,信金,信組,農協,労金,その他,　,"</formula1>
    </dataValidation>
    <dataValidation type="list" allowBlank="1" showInputMessage="1" showErrorMessage="1" sqref="G15">
      <formula1>"普通,当座,貯蓄,その他"</formula1>
    </dataValidation>
    <dataValidation type="list" allowBlank="1" showInputMessage="1" showErrorMessage="1" sqref="S3">
      <formula1>#REF!</formula1>
    </dataValidation>
    <dataValidation imeMode="halfAlpha" allowBlank="1" showInputMessage="1" showErrorMessage="1" sqref="AX4 BC4 BI4"/>
    <dataValidation type="list" allowBlank="1" showInputMessage="1" showErrorMessage="1" error="”0401”　か　”0402”_x000a_" sqref="BE26:BW26">
      <formula1>"0401,0402"</formula1>
    </dataValidation>
  </dataValidations>
  <pageMargins left="0.70866141732283472" right="0.39370078740157483" top="0.70866141732283472" bottom="0" header="0.47244094488188981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2" r:id="rId4" name="Option Button 8">
              <controlPr defaultSize="0" autoFill="0" autoLine="0" autoPict="0">
                <anchor moveWithCells="1">
                  <from>
                    <xdr:col>2</xdr:col>
                    <xdr:colOff>99060</xdr:colOff>
                    <xdr:row>17</xdr:row>
                    <xdr:rowOff>0</xdr:rowOff>
                  </from>
                  <to>
                    <xdr:col>4</xdr:col>
                    <xdr:colOff>99060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5" name="Option Button 9">
              <controlPr defaultSize="0" autoFill="0" autoLine="0" autoPict="0">
                <anchor moveWithCells="1">
                  <from>
                    <xdr:col>10</xdr:col>
                    <xdr:colOff>0</xdr:colOff>
                    <xdr:row>17</xdr:row>
                    <xdr:rowOff>0</xdr:rowOff>
                  </from>
                  <to>
                    <xdr:col>13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98791010-B0CB-4B58-AD4D-DB22344FD12F}">
            <xm:f>ご入力シート!$CD$18=2</xm:f>
            <x14:dxf>
              <fill>
                <patternFill>
                  <bgColor rgb="FF66FFFF"/>
                </patternFill>
              </fill>
            </x14:dxf>
          </x14:cfRule>
          <xm:sqref>C18:Q18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O1"/>
  <sheetViews>
    <sheetView topLeftCell="A10" workbookViewId="0">
      <selection activeCell="I16" sqref="I16"/>
    </sheetView>
  </sheetViews>
  <sheetFormatPr defaultColWidth="9" defaultRowHeight="18"/>
  <cols>
    <col min="1" max="2" width="9" style="49"/>
    <col min="3" max="3" width="9.3984375" style="49" bestFit="1" customWidth="1"/>
    <col min="4" max="6" width="9" style="49"/>
    <col min="7" max="7" width="9.3984375" style="49" bestFit="1" customWidth="1"/>
    <col min="8" max="12" width="9" style="49"/>
    <col min="13" max="13" width="9.3984375" style="51" bestFit="1" customWidth="1"/>
    <col min="14" max="16384" width="9" style="49"/>
  </cols>
  <sheetData>
    <row r="1" spans="1:15">
      <c r="A1" s="49">
        <f>ご入力シート!$AX$4</f>
        <v>0</v>
      </c>
      <c r="B1" s="49">
        <f>ご入力シート!$AX$8</f>
        <v>0</v>
      </c>
      <c r="C1" s="50">
        <f>ご入力シート!$J$10</f>
        <v>0</v>
      </c>
      <c r="F1" s="50">
        <f>'請求書（丸亀記入シート）'!$BE$23</f>
        <v>0</v>
      </c>
      <c r="G1" s="50">
        <f>'請求書（丸亀記入シート）'!$BE$25</f>
        <v>0</v>
      </c>
      <c r="H1" s="49" t="str">
        <f>'請求書（丸亀記入シート）'!F4</f>
        <v/>
      </c>
      <c r="I1" s="49">
        <f>'請求書（丸亀記入シート）'!E7</f>
        <v>0</v>
      </c>
      <c r="L1" s="49">
        <f>SUMIF('請求書（丸亀記入シート）'!$BE$26:$BW$26,"0401",'請求書（丸亀記入シート）'!$BE$25:$BW$25)</f>
        <v>0</v>
      </c>
      <c r="M1" s="51">
        <f>SUMIF('請求書（丸亀記入シート）'!$BE$26:$BW$26,"0402",'請求書（丸亀記入シート）'!$BE$25:$BW$25)</f>
        <v>0</v>
      </c>
      <c r="O1" s="49" t="str">
        <f ca="1">MID(CELL("filename"),FIND("[",CELL("filename"))+1,FIND("]",CELL("filename"))-FIND("[",CELL("filename"))-1)</f>
        <v>B.ver.22.4.22　ひな形.xlsx</v>
      </c>
    </row>
  </sheetData>
  <sheetProtection sheet="1" objects="1" scenarios="1" selectLockedCell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ご入力シート</vt:lpstr>
      <vt:lpstr>内訳シート</vt:lpstr>
      <vt:lpstr>請求書（丸亀記入シート）</vt:lpstr>
      <vt:lpstr>まとめデータ用</vt:lpstr>
      <vt:lpstr>ご入力シート!Print_Area</vt:lpstr>
      <vt:lpstr>'請求書（丸亀記入シート）'!Print_Area</vt:lpstr>
      <vt:lpstr>内訳シート!Print_Area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hd-okumura</dc:creator>
  <cp:lastModifiedBy>ta-yamanaka</cp:lastModifiedBy>
  <cp:lastPrinted>2022-04-16T02:53:33Z</cp:lastPrinted>
  <dcterms:created xsi:type="dcterms:W3CDTF">2021-11-17T01:20:30Z</dcterms:created>
  <dcterms:modified xsi:type="dcterms:W3CDTF">2022-04-22T07:19:05Z</dcterms:modified>
</cp:coreProperties>
</file>